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67" activeTab="0"/>
  </bookViews>
  <sheets>
    <sheet name="match record" sheetId="1" r:id="rId1"/>
    <sheet name="kalk og" sheetId="2" r:id="rId2"/>
    <sheet name="kalk g" sheetId="3" r:id="rId3"/>
  </sheets>
  <definedNames>
    <definedName name="announcer">#REF!</definedName>
    <definedName name="dates">#REF!</definedName>
    <definedName name="delegate">#REF!</definedName>
    <definedName name="eki">#REF!</definedName>
    <definedName name="matches">#REF!</definedName>
    <definedName name="phase">#REF!</definedName>
    <definedName name="pk">#REF!</definedName>
    <definedName name="_xlnm.Print_Area" localSheetId="0">'match record'!$A$1:$AK$54</definedName>
    <definedName name="referee">#REF!</definedName>
    <definedName name="sodniki">#REF!</definedName>
    <definedName name="teams">#REF!</definedName>
    <definedName name="time">#REF!</definedName>
    <definedName name="timekeeper">#REF!</definedName>
    <definedName name="ure">#REF!</definedName>
    <definedName name="venue">#REF!</definedName>
  </definedNames>
  <calcPr fullCalcOnLoad="1"/>
</workbook>
</file>

<file path=xl/sharedStrings.xml><?xml version="1.0" encoding="utf-8"?>
<sst xmlns="http://schemas.openxmlformats.org/spreadsheetml/2006/main" count="312" uniqueCount="113">
  <si>
    <t>:</t>
  </si>
  <si>
    <t>/</t>
  </si>
  <si>
    <t>F</t>
  </si>
  <si>
    <t>A</t>
  </si>
  <si>
    <t>B</t>
  </si>
  <si>
    <t>G</t>
  </si>
  <si>
    <t>OG</t>
  </si>
  <si>
    <t>-</t>
  </si>
  <si>
    <t xml:space="preserve"> </t>
  </si>
  <si>
    <t>TIME OUT</t>
  </si>
  <si>
    <r>
      <t>(A)</t>
    </r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>: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(B)</t>
    </r>
  </si>
  <si>
    <r>
      <t xml:space="preserve">1  2  3  4  5  </t>
    </r>
    <r>
      <rPr>
        <b/>
        <sz val="10"/>
        <rFont val="Calibri"/>
        <family val="2"/>
      </rPr>
      <t xml:space="preserve">6 </t>
    </r>
  </si>
  <si>
    <t>Verzija:</t>
  </si>
  <si>
    <t>Home</t>
  </si>
  <si>
    <t>Away</t>
  </si>
  <si>
    <r>
      <rPr>
        <b/>
        <sz val="14"/>
        <rFont val="Calibri"/>
        <family val="2"/>
      </rPr>
      <t xml:space="preserve">CALCULATOR </t>
    </r>
    <r>
      <rPr>
        <b/>
        <sz val="12"/>
        <rFont val="Calibri"/>
        <family val="2"/>
      </rPr>
      <t>FOR AGGREGATION - FULL TIME</t>
    </r>
  </si>
  <si>
    <r>
      <t xml:space="preserve">CALCULATOR </t>
    </r>
    <r>
      <rPr>
        <b/>
        <sz val="12"/>
        <rFont val="Calibri"/>
        <family val="2"/>
      </rPr>
      <t>FOR AGGREGATION - HALF TIME</t>
    </r>
  </si>
  <si>
    <t>GOALS</t>
  </si>
  <si>
    <r>
      <rPr>
        <b/>
        <sz val="14"/>
        <rFont val="Calibri"/>
        <family val="2"/>
      </rPr>
      <t xml:space="preserve">CALCULATOR </t>
    </r>
    <r>
      <rPr>
        <b/>
        <sz val="12"/>
        <rFont val="Calibri"/>
        <family val="2"/>
      </rPr>
      <t>FOR DETERMINING GOALS OF INDIVIDUAL PLAYER</t>
    </r>
  </si>
  <si>
    <t>Temporary result</t>
  </si>
  <si>
    <t>Scorer / Minute</t>
  </si>
  <si>
    <t>OWN GOALS</t>
  </si>
  <si>
    <r>
      <rPr>
        <b/>
        <sz val="14"/>
        <rFont val="Calibri"/>
        <family val="2"/>
      </rPr>
      <t xml:space="preserve">CALCULATOR </t>
    </r>
    <r>
      <rPr>
        <b/>
        <sz val="12"/>
        <rFont val="Calibri"/>
        <family val="2"/>
      </rPr>
      <t>FOR GOALS DISPLAY</t>
    </r>
  </si>
  <si>
    <t>Jersey number</t>
  </si>
  <si>
    <t>PLAYER</t>
  </si>
  <si>
    <t>Goal</t>
  </si>
  <si>
    <t>FINAL RESULT</t>
  </si>
  <si>
    <t>HALF-TIME</t>
  </si>
  <si>
    <t>Št.</t>
  </si>
  <si>
    <t>1. RuK</t>
  </si>
  <si>
    <t>2.RuK</t>
  </si>
  <si>
    <t>RdK</t>
  </si>
  <si>
    <t>DOMAČI</t>
  </si>
  <si>
    <t>GOSTJE</t>
  </si>
  <si>
    <t>PODATKI TEKME</t>
  </si>
  <si>
    <t>1. Sodnik:</t>
  </si>
  <si>
    <t xml:space="preserve">  Delegat:</t>
  </si>
  <si>
    <t xml:space="preserve">  Vrsta tekme:</t>
  </si>
  <si>
    <t xml:space="preserve">  Tekmovanje:</t>
  </si>
  <si>
    <t xml:space="preserve">  Krog:</t>
  </si>
  <si>
    <t xml:space="preserve">  Dvorana:</t>
  </si>
  <si>
    <t xml:space="preserve">  Kraj:</t>
  </si>
  <si>
    <t xml:space="preserve">  Datum:</t>
  </si>
  <si>
    <t xml:space="preserve">  Ura:</t>
  </si>
  <si>
    <t xml:space="preserve">  URADNE OSEBE TEKME</t>
  </si>
  <si>
    <t xml:space="preserve">  1. Sodnik</t>
  </si>
  <si>
    <t xml:space="preserve">  2. Sodnik</t>
  </si>
  <si>
    <t xml:space="preserve">  3. Sodnik</t>
  </si>
  <si>
    <t xml:space="preserve">  Kontrolor:</t>
  </si>
  <si>
    <t xml:space="preserve">  Časomerilec:</t>
  </si>
  <si>
    <t xml:space="preserve">  URADNE OSEBE:</t>
  </si>
  <si>
    <t xml:space="preserve">  Predstavnik:</t>
  </si>
  <si>
    <t xml:space="preserve">  Trener:</t>
  </si>
  <si>
    <t xml:space="preserve">  Pom. trenerja:</t>
  </si>
  <si>
    <t xml:space="preserve">  Zdravst. oseba:</t>
  </si>
  <si>
    <t>ZADETKI</t>
  </si>
  <si>
    <t>ZAČASNI REZULTAT</t>
  </si>
  <si>
    <t>STRELEC / MINUTA</t>
  </si>
  <si>
    <t>O P O M B E:</t>
  </si>
  <si>
    <t>AP</t>
  </si>
  <si>
    <t>1. POLČAS</t>
  </si>
  <si>
    <t>2. POLČAS</t>
  </si>
  <si>
    <t xml:space="preserve">Ekipa A </t>
  </si>
  <si>
    <t>Ekipa B</t>
  </si>
  <si>
    <t xml:space="preserve">Ekipa B </t>
  </si>
  <si>
    <t>2.</t>
  </si>
  <si>
    <t>1.</t>
  </si>
  <si>
    <t>Ekipa A:</t>
  </si>
  <si>
    <t>Ekipa B:</t>
  </si>
  <si>
    <t>Delegat:</t>
  </si>
  <si>
    <t>Podpis</t>
  </si>
  <si>
    <t>NAVODILA ZA IZPOLNJEVANJE ZAPISNIKA:</t>
  </si>
  <si>
    <r>
      <rPr>
        <b/>
        <sz val="8"/>
        <rFont val="Calibri"/>
        <family val="2"/>
      </rPr>
      <t>EKIPA</t>
    </r>
    <r>
      <rPr>
        <sz val="8"/>
        <rFont val="Calibri"/>
        <family val="2"/>
      </rPr>
      <t xml:space="preserve"> </t>
    </r>
  </si>
  <si>
    <t xml:space="preserve">- zamenja se napisa EKIPA A in EKIPA B z imeni ekip, ki igrata </t>
  </si>
  <si>
    <t>- v stolpec " ŠT. " se vpiše igralna številka igralca</t>
  </si>
  <si>
    <r>
      <t xml:space="preserve">- v vrstico vporedno z igralno številko se vpiše </t>
    </r>
    <r>
      <rPr>
        <b/>
        <sz val="8"/>
        <rFont val="Calibri"/>
        <family val="2"/>
      </rPr>
      <t>PRIIMEK, IME igralca (ŠT. REGISTRACIJE)</t>
    </r>
  </si>
  <si>
    <r>
      <t xml:space="preserve">- v stolpec </t>
    </r>
    <r>
      <rPr>
        <b/>
        <sz val="8"/>
        <rFont val="Calibri"/>
        <family val="2"/>
      </rPr>
      <t xml:space="preserve">F (= FUNKCIJA) </t>
    </r>
    <r>
      <rPr>
        <sz val="8"/>
        <rFont val="Calibri"/>
        <family val="2"/>
      </rPr>
      <t xml:space="preserve">se vpiše: </t>
    </r>
    <r>
      <rPr>
        <b/>
        <sz val="8"/>
        <rFont val="Calibri"/>
        <family val="2"/>
      </rPr>
      <t>V = VRATAR</t>
    </r>
    <r>
      <rPr>
        <sz val="8"/>
        <rFont val="Calibri"/>
        <family val="2"/>
      </rPr>
      <t xml:space="preserve">, </t>
    </r>
    <r>
      <rPr>
        <b/>
        <sz val="8"/>
        <rFont val="Calibri"/>
        <family val="2"/>
      </rPr>
      <t>K = KAPETAN EKIPE</t>
    </r>
    <r>
      <rPr>
        <sz val="8"/>
        <rFont val="Calibri"/>
        <family val="2"/>
      </rPr>
      <t xml:space="preserve">, </t>
    </r>
    <r>
      <rPr>
        <b/>
        <sz val="8"/>
        <rFont val="Calibri"/>
        <family val="2"/>
      </rPr>
      <t>T = TUJEC</t>
    </r>
  </si>
  <si>
    <t>RuK = RUMENI KARTON  oz.  JAVNI OPOMIN</t>
  </si>
  <si>
    <t>2. RuK</t>
  </si>
  <si>
    <t>Razlog dodelitve opomina</t>
  </si>
  <si>
    <t>brezobzirna igra</t>
  </si>
  <si>
    <t>vlečenje</t>
  </si>
  <si>
    <t>spotikanje</t>
  </si>
  <si>
    <t>stalno kršenje pravil</t>
  </si>
  <si>
    <t>ugovarjanje, protestiranje</t>
  </si>
  <si>
    <t>igra z roko</t>
  </si>
  <si>
    <t>oviranje izvedbe</t>
  </si>
  <si>
    <t>izgubljanje igralnega časa</t>
  </si>
  <si>
    <t>simuliranje</t>
  </si>
  <si>
    <t>drugo nešportno dejanje</t>
  </si>
  <si>
    <t>RdK = RDEČI KARTON  oz.  IZKLJUČITEV</t>
  </si>
  <si>
    <t>Razlog izključitve igralca</t>
  </si>
  <si>
    <t>udarjanje</t>
  </si>
  <si>
    <t>nasilna igra</t>
  </si>
  <si>
    <t>prekršek v čisti situaciji za zadetek</t>
  </si>
  <si>
    <t>pluvanje</t>
  </si>
  <si>
    <t>žalitev, grožnje</t>
  </si>
  <si>
    <t>nešportni fizični kontakt s sodnikom</t>
  </si>
  <si>
    <t>drugo težje nešportno dejanje</t>
  </si>
  <si>
    <t>- vpiše se minuta, v kateri je igralec prejel karton  /  vpiše se razlog za prejeti karton (tabeli zgoraj)</t>
  </si>
  <si>
    <t>- vpiše se začasen rezultat v obliki A : B = npr. 1 : 0</t>
  </si>
  <si>
    <r>
      <t>- vpiše se igralno številko strelca / vpiše se minuto zadetka (</t>
    </r>
    <r>
      <rPr>
        <u val="single"/>
        <sz val="8"/>
        <rFont val="Calibri"/>
        <family val="2"/>
      </rPr>
      <t>samo številko!</t>
    </r>
    <r>
      <rPr>
        <sz val="8"/>
        <rFont val="Calibri"/>
        <family val="2"/>
      </rPr>
      <t>)</t>
    </r>
  </si>
  <si>
    <t>- v primeru avtogola ali kazenskega strela, se namesto " / " med strelcem in minuto vpiše:</t>
  </si>
  <si>
    <r>
      <rPr>
        <b/>
        <sz val="8"/>
        <rFont val="Calibri"/>
        <family val="2"/>
      </rPr>
      <t>P</t>
    </r>
    <r>
      <rPr>
        <sz val="8"/>
        <rFont val="Calibri"/>
        <family val="2"/>
      </rPr>
      <t xml:space="preserve"> = kazenski strel (6m)</t>
    </r>
  </si>
  <si>
    <r>
      <rPr>
        <b/>
        <sz val="8"/>
        <rFont val="Calibri"/>
        <family val="2"/>
      </rPr>
      <t>K</t>
    </r>
    <r>
      <rPr>
        <sz val="8"/>
        <rFont val="Calibri"/>
        <family val="2"/>
      </rPr>
      <t xml:space="preserve"> = kazenski strel ob izpolnjenem bonusu prekrškov (10m)</t>
    </r>
  </si>
  <si>
    <t xml:space="preserve">OPOMBE </t>
  </si>
  <si>
    <t>- splošne opombe o dogajanju na tekmi</t>
  </si>
  <si>
    <t>AP = AKUMULIRANI PREKRŠKI</t>
  </si>
  <si>
    <t>- označi se št. prekrškov v posameznem polčasu pri ekipi A in ekipi B</t>
  </si>
  <si>
    <t>TIME OUT = MINUTA ODMORA</t>
  </si>
  <si>
    <t>- vpiše se minuta, v kateri je ekipa A ali ekipa B izkoristila minuto odmora</t>
  </si>
  <si>
    <r>
      <rPr>
        <b/>
        <sz val="8"/>
        <rFont val="Calibri"/>
        <family val="2"/>
      </rPr>
      <t>OG</t>
    </r>
    <r>
      <rPr>
        <sz val="8"/>
        <rFont val="Calibri"/>
        <family val="2"/>
      </rPr>
      <t xml:space="preserve"> = avtogol</t>
    </r>
  </si>
  <si>
    <t>ZAPISNIK - FUTSAL SLOVENIJA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</si>
</sst>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True&quot;;&quot;True&quot;;&quot;False&quot;"/>
    <numFmt numFmtId="189" formatCode="&quot;On&quot;;&quot;On&quot;;&quot;Off&quot;"/>
    <numFmt numFmtId="190" formatCode="[$-424]dd\.\ mmmm\ yyyy"/>
    <numFmt numFmtId="191" formatCode="&quot;Yes&quot;;&quot;Yes&quot;;&quot;No&quot;"/>
    <numFmt numFmtId="192" formatCode="[$€-2]\ #,##0.00_);[Red]\([$€-2]\ #,##0.00\)"/>
    <numFmt numFmtId="193" formatCode="[$-F400]h:mm:ss\ AM/PM"/>
    <numFmt numFmtId="194" formatCode="[$-424]d\.\ mmmm\ yyyy"/>
    <numFmt numFmtId="195" formatCode="d/m/yyyy;@"/>
    <numFmt numFmtId="196" formatCode="mmm/yyyy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i/>
      <sz val="8"/>
      <color indexed="55"/>
      <name val="Calibri"/>
      <family val="2"/>
    </font>
    <font>
      <sz val="8"/>
      <name val="Calibri"/>
      <family val="2"/>
    </font>
    <font>
      <i/>
      <sz val="7"/>
      <color indexed="55"/>
      <name val="Calibri"/>
      <family val="2"/>
    </font>
    <font>
      <i/>
      <sz val="10"/>
      <color indexed="55"/>
      <name val="Calibri"/>
      <family val="2"/>
    </font>
    <font>
      <u val="single"/>
      <sz val="7"/>
      <name val="Calibri"/>
      <family val="2"/>
    </font>
    <font>
      <sz val="7"/>
      <name val="Calibri"/>
      <family val="2"/>
    </font>
    <font>
      <sz val="12"/>
      <name val="Calibri"/>
      <family val="2"/>
    </font>
    <font>
      <i/>
      <sz val="6"/>
      <color indexed="55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sz val="8"/>
      <color indexed="23"/>
      <name val="Calibri"/>
      <family val="2"/>
    </font>
    <font>
      <sz val="6"/>
      <color indexed="23"/>
      <name val="Calibri"/>
      <family val="2"/>
    </font>
    <font>
      <b/>
      <sz val="20"/>
      <color indexed="30"/>
      <name val="Calibri"/>
      <family val="2"/>
    </font>
    <font>
      <b/>
      <sz val="8"/>
      <color indexed="13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8"/>
      <color rgb="FF0070C0"/>
      <name val="Calibri"/>
      <family val="2"/>
    </font>
    <font>
      <sz val="8"/>
      <color theme="0" tint="-0.4999699890613556"/>
      <name val="Calibri"/>
      <family val="2"/>
    </font>
    <font>
      <b/>
      <sz val="8"/>
      <color rgb="FFFFFF00"/>
      <name val="Calibri"/>
      <family val="2"/>
    </font>
    <font>
      <b/>
      <sz val="8"/>
      <color rgb="FFFF0000"/>
      <name val="Calibri"/>
      <family val="2"/>
    </font>
    <font>
      <sz val="6"/>
      <color theme="1" tint="0.49998000264167786"/>
      <name val="Calibri"/>
      <family val="2"/>
    </font>
    <font>
      <b/>
      <sz val="20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1" fontId="6" fillId="0" borderId="37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40" xfId="0" applyFont="1" applyFill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12" fillId="34" borderId="46" xfId="0" applyFont="1" applyFill="1" applyBorder="1" applyAlignment="1" applyProtection="1">
      <alignment horizontal="center" vertical="center"/>
      <protection/>
    </xf>
    <xf numFmtId="0" fontId="12" fillId="34" borderId="40" xfId="0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63" fillId="36" borderId="0" xfId="0" applyFont="1" applyFill="1" applyAlignment="1" applyProtection="1">
      <alignment vertical="center"/>
      <protection/>
    </xf>
    <xf numFmtId="0" fontId="12" fillId="36" borderId="0" xfId="0" applyFont="1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Alignment="1" applyProtection="1" quotePrefix="1">
      <alignment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 vertical="center"/>
      <protection/>
    </xf>
    <xf numFmtId="0" fontId="8" fillId="36" borderId="0" xfId="0" applyFont="1" applyFill="1" applyBorder="1" applyAlignment="1" applyProtection="1">
      <alignment horizontal="center" vertical="center"/>
      <protection/>
    </xf>
    <xf numFmtId="0" fontId="8" fillId="36" borderId="0" xfId="0" applyFont="1" applyFill="1" applyBorder="1" applyAlignment="1" applyProtection="1">
      <alignment horizontal="left" vertical="center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center" vertical="center"/>
      <protection locked="0"/>
    </xf>
    <xf numFmtId="0" fontId="6" fillId="37" borderId="0" xfId="0" applyFont="1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left"/>
      <protection/>
    </xf>
    <xf numFmtId="0" fontId="6" fillId="37" borderId="10" xfId="0" applyFont="1" applyFill="1" applyBorder="1" applyAlignment="1" applyProtection="1">
      <alignment/>
      <protection/>
    </xf>
    <xf numFmtId="0" fontId="6" fillId="37" borderId="49" xfId="0" applyFont="1" applyFill="1" applyBorder="1" applyAlignment="1" applyProtection="1">
      <alignment horizontal="left"/>
      <protection/>
    </xf>
    <xf numFmtId="0" fontId="6" fillId="37" borderId="0" xfId="0" applyFont="1" applyFill="1" applyBorder="1" applyAlignment="1" applyProtection="1">
      <alignment horizontal="left"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6" fillId="35" borderId="40" xfId="0" applyFont="1" applyFill="1" applyBorder="1" applyAlignment="1" applyProtection="1">
      <alignment horizontal="center" vertical="center"/>
      <protection/>
    </xf>
    <xf numFmtId="0" fontId="6" fillId="35" borderId="4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5" borderId="50" xfId="0" applyFont="1" applyFill="1" applyBorder="1" applyAlignment="1" applyProtection="1">
      <alignment horizontal="center" vertical="center"/>
      <protection/>
    </xf>
    <xf numFmtId="0" fontId="6" fillId="35" borderId="51" xfId="0" applyFont="1" applyFill="1" applyBorder="1" applyAlignment="1" applyProtection="1">
      <alignment horizontal="center" vertical="center"/>
      <protection/>
    </xf>
    <xf numFmtId="0" fontId="6" fillId="35" borderId="33" xfId="0" applyFont="1" applyFill="1" applyBorder="1" applyAlignment="1" applyProtection="1">
      <alignment horizontal="center" vertical="center"/>
      <protection/>
    </xf>
    <xf numFmtId="0" fontId="6" fillId="35" borderId="52" xfId="0" applyFont="1" applyFill="1" applyBorder="1" applyAlignment="1" applyProtection="1">
      <alignment horizontal="center" vertical="center"/>
      <protection/>
    </xf>
    <xf numFmtId="0" fontId="6" fillId="35" borderId="53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6" fillId="35" borderId="44" xfId="0" applyFont="1" applyFill="1" applyBorder="1" applyAlignment="1" applyProtection="1">
      <alignment horizontal="center" vertical="center"/>
      <protection/>
    </xf>
    <xf numFmtId="0" fontId="6" fillId="38" borderId="54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6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 applyProtection="1">
      <alignment horizontal="center" vertical="center"/>
      <protection/>
    </xf>
    <xf numFmtId="0" fontId="6" fillId="35" borderId="37" xfId="0" applyFont="1" applyFill="1" applyBorder="1" applyAlignment="1" applyProtection="1">
      <alignment horizontal="center" vertical="center"/>
      <protection/>
    </xf>
    <xf numFmtId="0" fontId="6" fillId="35" borderId="57" xfId="0" applyFont="1" applyFill="1" applyBorder="1" applyAlignment="1" applyProtection="1">
      <alignment horizontal="center" vertical="center"/>
      <protection/>
    </xf>
    <xf numFmtId="0" fontId="6" fillId="35" borderId="58" xfId="0" applyFont="1" applyFill="1" applyBorder="1" applyAlignment="1" applyProtection="1">
      <alignment horizontal="center" vertical="center"/>
      <protection/>
    </xf>
    <xf numFmtId="0" fontId="6" fillId="35" borderId="31" xfId="0" applyFont="1" applyFill="1" applyBorder="1" applyAlignment="1" applyProtection="1">
      <alignment horizontal="center" vertical="center"/>
      <protection/>
    </xf>
    <xf numFmtId="0" fontId="6" fillId="35" borderId="43" xfId="0" applyFont="1" applyFill="1" applyBorder="1" applyAlignment="1" applyProtection="1">
      <alignment horizontal="center" vertical="center"/>
      <protection/>
    </xf>
    <xf numFmtId="0" fontId="6" fillId="34" borderId="5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35" borderId="49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6" fillId="35" borderId="32" xfId="0" applyFont="1" applyFill="1" applyBorder="1" applyAlignment="1" applyProtection="1">
      <alignment vertical="center"/>
      <protection/>
    </xf>
    <xf numFmtId="0" fontId="6" fillId="35" borderId="60" xfId="0" applyFont="1" applyFill="1" applyBorder="1" applyAlignment="1" applyProtection="1">
      <alignment vertical="center"/>
      <protection/>
    </xf>
    <xf numFmtId="0" fontId="6" fillId="35" borderId="29" xfId="0" applyFont="1" applyFill="1" applyBorder="1" applyAlignment="1" applyProtection="1">
      <alignment vertical="center"/>
      <protection/>
    </xf>
    <xf numFmtId="0" fontId="6" fillId="35" borderId="33" xfId="0" applyFont="1" applyFill="1" applyBorder="1" applyAlignment="1" applyProtection="1">
      <alignment vertical="center"/>
      <protection/>
    </xf>
    <xf numFmtId="0" fontId="6" fillId="35" borderId="61" xfId="0" applyFont="1" applyFill="1" applyBorder="1" applyAlignment="1" applyProtection="1">
      <alignment horizontal="center" vertical="center"/>
      <protection/>
    </xf>
    <xf numFmtId="0" fontId="6" fillId="35" borderId="46" xfId="0" applyFont="1" applyFill="1" applyBorder="1" applyAlignment="1" applyProtection="1">
      <alignment horizontal="center" vertical="center"/>
      <protection/>
    </xf>
    <xf numFmtId="0" fontId="6" fillId="35" borderId="49" xfId="0" applyFont="1" applyFill="1" applyBorder="1" applyAlignment="1" applyProtection="1">
      <alignment horizontal="center" vertical="center"/>
      <protection/>
    </xf>
    <xf numFmtId="0" fontId="6" fillId="35" borderId="6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4" borderId="62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/>
      <protection/>
    </xf>
    <xf numFmtId="0" fontId="8" fillId="34" borderId="62" xfId="0" applyFont="1" applyFill="1" applyBorder="1" applyAlignment="1" applyProtection="1">
      <alignment horizontal="center"/>
      <protection/>
    </xf>
    <xf numFmtId="0" fontId="6" fillId="34" borderId="63" xfId="0" applyFont="1" applyFill="1" applyBorder="1" applyAlignment="1" applyProtection="1">
      <alignment horizontal="center"/>
      <protection/>
    </xf>
    <xf numFmtId="0" fontId="6" fillId="35" borderId="64" xfId="0" applyFont="1" applyFill="1" applyBorder="1" applyAlignment="1" applyProtection="1">
      <alignment horizontal="center"/>
      <protection/>
    </xf>
    <xf numFmtId="0" fontId="8" fillId="38" borderId="65" xfId="0" applyFont="1" applyFill="1" applyBorder="1" applyAlignment="1" applyProtection="1">
      <alignment horizontal="center"/>
      <protection/>
    </xf>
    <xf numFmtId="0" fontId="6" fillId="38" borderId="62" xfId="0" applyFont="1" applyFill="1" applyBorder="1" applyAlignment="1" applyProtection="1">
      <alignment horizontal="center"/>
      <protection/>
    </xf>
    <xf numFmtId="0" fontId="8" fillId="38" borderId="62" xfId="0" applyFont="1" applyFill="1" applyBorder="1" applyAlignment="1" applyProtection="1">
      <alignment horizontal="center"/>
      <protection/>
    </xf>
    <xf numFmtId="0" fontId="6" fillId="38" borderId="63" xfId="0" applyFont="1" applyFill="1" applyBorder="1" applyAlignment="1" applyProtection="1">
      <alignment horizontal="center"/>
      <protection/>
    </xf>
    <xf numFmtId="0" fontId="8" fillId="34" borderId="65" xfId="0" applyFont="1" applyFill="1" applyBorder="1" applyAlignment="1" applyProtection="1">
      <alignment horizontal="center" vertical="center"/>
      <protection/>
    </xf>
    <xf numFmtId="0" fontId="12" fillId="35" borderId="40" xfId="0" applyFont="1" applyFill="1" applyBorder="1" applyAlignment="1" applyProtection="1">
      <alignment horizontal="center" vertical="center"/>
      <protection/>
    </xf>
    <xf numFmtId="0" fontId="12" fillId="35" borderId="46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2" fillId="35" borderId="32" xfId="0" applyFont="1" applyFill="1" applyBorder="1" applyAlignment="1" applyProtection="1">
      <alignment horizontal="center" vertical="center"/>
      <protection/>
    </xf>
    <xf numFmtId="0" fontId="12" fillId="35" borderId="29" xfId="0" applyFont="1" applyFill="1" applyBorder="1" applyAlignment="1" applyProtection="1">
      <alignment horizontal="center" vertical="center"/>
      <protection/>
    </xf>
    <xf numFmtId="0" fontId="12" fillId="35" borderId="33" xfId="0" applyFont="1" applyFill="1" applyBorder="1" applyAlignment="1" applyProtection="1">
      <alignment horizontal="center" vertical="center"/>
      <protection/>
    </xf>
    <xf numFmtId="0" fontId="6" fillId="39" borderId="0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 horizontal="center"/>
      <protection/>
    </xf>
    <xf numFmtId="0" fontId="8" fillId="39" borderId="0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 horizontal="left"/>
      <protection/>
    </xf>
    <xf numFmtId="0" fontId="6" fillId="39" borderId="0" xfId="0" applyFont="1" applyFill="1" applyBorder="1" applyAlignment="1" applyProtection="1">
      <alignment horizontal="center" vertical="center"/>
      <protection/>
    </xf>
    <xf numFmtId="0" fontId="6" fillId="35" borderId="66" xfId="0" applyFont="1" applyFill="1" applyBorder="1" applyAlignment="1" applyProtection="1">
      <alignment horizontal="center" vertical="center"/>
      <protection/>
    </xf>
    <xf numFmtId="0" fontId="8" fillId="38" borderId="10" xfId="0" applyFont="1" applyFill="1" applyBorder="1" applyAlignment="1" applyProtection="1">
      <alignment horizontal="left"/>
      <protection/>
    </xf>
    <xf numFmtId="0" fontId="8" fillId="38" borderId="10" xfId="0" applyFont="1" applyFill="1" applyBorder="1" applyAlignment="1" applyProtection="1">
      <alignment horizontal="center"/>
      <protection/>
    </xf>
    <xf numFmtId="0" fontId="8" fillId="0" borderId="67" xfId="0" applyFont="1" applyBorder="1" applyAlignment="1" applyProtection="1" quotePrefix="1">
      <alignment horizontal="center" vertical="center"/>
      <protection locked="0"/>
    </xf>
    <xf numFmtId="0" fontId="8" fillId="0" borderId="54" xfId="0" applyFont="1" applyBorder="1" applyAlignment="1" applyProtection="1" quotePrefix="1">
      <alignment horizontal="center" vertical="center"/>
      <protection locked="0"/>
    </xf>
    <xf numFmtId="0" fontId="8" fillId="0" borderId="68" xfId="0" applyFont="1" applyBorder="1" applyAlignment="1" applyProtection="1" quotePrefix="1">
      <alignment horizontal="center" vertical="center"/>
      <protection locked="0"/>
    </xf>
    <xf numFmtId="0" fontId="8" fillId="38" borderId="69" xfId="0" applyFont="1" applyFill="1" applyBorder="1" applyAlignment="1" applyProtection="1">
      <alignment horizontal="left"/>
      <protection/>
    </xf>
    <xf numFmtId="0" fontId="8" fillId="38" borderId="69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69" xfId="0" applyFont="1" applyFill="1" applyBorder="1" applyAlignment="1" applyProtection="1">
      <alignment horizontal="center" vertical="center"/>
      <protection/>
    </xf>
    <xf numFmtId="0" fontId="6" fillId="35" borderId="70" xfId="0" applyFont="1" applyFill="1" applyBorder="1" applyAlignment="1" applyProtection="1">
      <alignment vertical="center"/>
      <protection/>
    </xf>
    <xf numFmtId="0" fontId="6" fillId="35" borderId="66" xfId="0" applyFont="1" applyFill="1" applyBorder="1" applyAlignment="1" applyProtection="1">
      <alignment vertical="center"/>
      <protection/>
    </xf>
    <xf numFmtId="0" fontId="6" fillId="35" borderId="71" xfId="0" applyFont="1" applyFill="1" applyBorder="1" applyAlignment="1" applyProtection="1">
      <alignment vertical="center"/>
      <protection/>
    </xf>
    <xf numFmtId="0" fontId="6" fillId="35" borderId="46" xfId="0" applyFont="1" applyFill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vertical="center"/>
      <protection/>
    </xf>
    <xf numFmtId="0" fontId="17" fillId="36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9" fillId="36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5" fillId="36" borderId="0" xfId="0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6" fillId="35" borderId="61" xfId="0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33" xfId="0" applyFont="1" applyFill="1" applyBorder="1" applyAlignment="1" applyProtection="1" quotePrefix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 vertical="center"/>
      <protection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64" fillId="36" borderId="10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65" fillId="36" borderId="1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 quotePrefix="1">
      <alignment horizontal="left" vertical="center"/>
      <protection/>
    </xf>
    <xf numFmtId="0" fontId="12" fillId="36" borderId="11" xfId="0" applyFont="1" applyFill="1" applyBorder="1" applyAlignment="1" applyProtection="1">
      <alignment horizontal="left" vertical="center"/>
      <protection/>
    </xf>
    <xf numFmtId="0" fontId="12" fillId="36" borderId="12" xfId="0" applyFont="1" applyFill="1" applyBorder="1" applyAlignment="1" applyProtection="1">
      <alignment horizontal="left" vertical="center"/>
      <protection/>
    </xf>
    <xf numFmtId="0" fontId="12" fillId="36" borderId="13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 applyProtection="1">
      <alignment horizontal="left" vertical="center"/>
      <protection/>
    </xf>
    <xf numFmtId="0" fontId="7" fillId="40" borderId="12" xfId="0" applyFont="1" applyFill="1" applyBorder="1" applyAlignment="1" applyProtection="1">
      <alignment horizontal="left" vertical="center"/>
      <protection/>
    </xf>
    <xf numFmtId="0" fontId="7" fillId="40" borderId="13" xfId="0" applyFont="1" applyFill="1" applyBorder="1" applyAlignment="1" applyProtection="1">
      <alignment horizontal="left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46" xfId="0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 applyProtection="1">
      <alignment horizontal="left" vertical="center"/>
      <protection locked="0"/>
    </xf>
    <xf numFmtId="0" fontId="20" fillId="0" borderId="33" xfId="0" applyFont="1" applyFill="1" applyBorder="1" applyAlignment="1" applyProtection="1">
      <alignment horizontal="left" vertical="center"/>
      <protection locked="0"/>
    </xf>
    <xf numFmtId="0" fontId="8" fillId="33" borderId="61" xfId="0" applyFont="1" applyFill="1" applyBorder="1" applyAlignment="1" applyProtection="1">
      <alignment horizontal="center" vertical="center" textRotation="255" wrapText="1"/>
      <protection/>
    </xf>
    <xf numFmtId="0" fontId="8" fillId="33" borderId="49" xfId="0" applyFont="1" applyFill="1" applyBorder="1" applyAlignment="1" applyProtection="1">
      <alignment horizontal="center" vertical="center" textRotation="255" wrapText="1"/>
      <protection/>
    </xf>
    <xf numFmtId="0" fontId="8" fillId="33" borderId="60" xfId="0" applyFont="1" applyFill="1" applyBorder="1" applyAlignment="1" applyProtection="1">
      <alignment horizontal="center" vertical="center" textRotation="255" wrapText="1"/>
      <protection/>
    </xf>
    <xf numFmtId="0" fontId="12" fillId="34" borderId="75" xfId="0" applyFont="1" applyFill="1" applyBorder="1" applyAlignment="1" applyProtection="1">
      <alignment horizontal="center" vertical="center"/>
      <protection/>
    </xf>
    <xf numFmtId="0" fontId="12" fillId="34" borderId="76" xfId="0" applyFont="1" applyFill="1" applyBorder="1" applyAlignment="1" applyProtection="1">
      <alignment horizontal="center" vertical="center"/>
      <protection/>
    </xf>
    <xf numFmtId="0" fontId="12" fillId="34" borderId="77" xfId="0" applyFont="1" applyFill="1" applyBorder="1" applyAlignment="1" applyProtection="1">
      <alignment horizontal="center" vertical="center"/>
      <protection/>
    </xf>
    <xf numFmtId="0" fontId="12" fillId="34" borderId="78" xfId="0" applyFont="1" applyFill="1" applyBorder="1" applyAlignment="1" applyProtection="1">
      <alignment horizontal="center" vertical="center"/>
      <protection/>
    </xf>
    <xf numFmtId="0" fontId="12" fillId="34" borderId="79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2" fillId="34" borderId="81" xfId="0" applyFont="1" applyFill="1" applyBorder="1" applyAlignment="1" applyProtection="1">
      <alignment horizontal="left" vertical="center"/>
      <protection/>
    </xf>
    <xf numFmtId="0" fontId="12" fillId="34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2" fillId="34" borderId="82" xfId="0" applyFont="1" applyFill="1" applyBorder="1" applyAlignment="1" applyProtection="1">
      <alignment horizontal="left" vertical="center"/>
      <protection/>
    </xf>
    <xf numFmtId="0" fontId="12" fillId="34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7" fillId="33" borderId="83" xfId="0" applyFont="1" applyFill="1" applyBorder="1" applyAlignment="1" applyProtection="1">
      <alignment horizontal="left" vertical="center"/>
      <protection/>
    </xf>
    <xf numFmtId="0" fontId="7" fillId="33" borderId="84" xfId="0" applyFont="1" applyFill="1" applyBorder="1" applyAlignment="1" applyProtection="1">
      <alignment horizontal="left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7" fillId="33" borderId="4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12" fillId="34" borderId="16" xfId="0" applyFont="1" applyFill="1" applyBorder="1" applyAlignment="1" applyProtection="1">
      <alignment vertical="center"/>
      <protection/>
    </xf>
    <xf numFmtId="0" fontId="12" fillId="34" borderId="17" xfId="0" applyFont="1" applyFill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7" fillId="41" borderId="11" xfId="0" applyFont="1" applyFill="1" applyBorder="1" applyAlignment="1" applyProtection="1">
      <alignment horizontal="left" vertical="center"/>
      <protection/>
    </xf>
    <xf numFmtId="0" fontId="7" fillId="41" borderId="12" xfId="0" applyFont="1" applyFill="1" applyBorder="1" applyAlignment="1" applyProtection="1">
      <alignment horizontal="left" vertical="center"/>
      <protection/>
    </xf>
    <xf numFmtId="0" fontId="7" fillId="41" borderId="13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8" fillId="0" borderId="85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7" fillId="34" borderId="82" xfId="0" applyFont="1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34" borderId="81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2" fontId="7" fillId="33" borderId="61" xfId="0" applyNumberFormat="1" applyFont="1" applyFill="1" applyBorder="1" applyAlignment="1" applyProtection="1">
      <alignment horizontal="center" vertical="center" wrapText="1"/>
      <protection/>
    </xf>
    <xf numFmtId="2" fontId="7" fillId="33" borderId="40" xfId="0" applyNumberFormat="1" applyFont="1" applyFill="1" applyBorder="1" applyAlignment="1" applyProtection="1">
      <alignment horizontal="center" vertical="center" wrapText="1"/>
      <protection/>
    </xf>
    <xf numFmtId="2" fontId="7" fillId="33" borderId="49" xfId="0" applyNumberFormat="1" applyFont="1" applyFill="1" applyBorder="1" applyAlignment="1" applyProtection="1">
      <alignment horizontal="center" vertical="center" wrapText="1"/>
      <protection/>
    </xf>
    <xf numFmtId="2" fontId="7" fillId="33" borderId="0" xfId="0" applyNumberFormat="1" applyFont="1" applyFill="1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/>
    </xf>
    <xf numFmtId="2" fontId="7" fillId="33" borderId="29" xfId="0" applyNumberFormat="1" applyFont="1" applyFill="1" applyBorder="1" applyAlignment="1" applyProtection="1">
      <alignment horizontal="center" vertical="center" wrapText="1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66" fillId="0" borderId="66" xfId="0" applyFont="1" applyBorder="1" applyAlignment="1" applyProtection="1">
      <alignment horizontal="right" vertical="center"/>
      <protection/>
    </xf>
    <xf numFmtId="0" fontId="7" fillId="33" borderId="61" xfId="0" applyFont="1" applyFill="1" applyBorder="1" applyAlignment="1" applyProtection="1">
      <alignment horizontal="center" vertical="center" textRotation="255"/>
      <protection/>
    </xf>
    <xf numFmtId="0" fontId="7" fillId="33" borderId="49" xfId="0" applyFont="1" applyFill="1" applyBorder="1" applyAlignment="1" applyProtection="1">
      <alignment horizontal="center" vertical="center" textRotation="255"/>
      <protection/>
    </xf>
    <xf numFmtId="0" fontId="7" fillId="33" borderId="60" xfId="0" applyFont="1" applyFill="1" applyBorder="1" applyAlignment="1" applyProtection="1">
      <alignment horizontal="center" vertical="center" textRotation="255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31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66" fillId="0" borderId="66" xfId="0" applyFont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12" fillId="34" borderId="49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34" borderId="87" xfId="0" applyFont="1" applyFill="1" applyBorder="1" applyAlignment="1" applyProtection="1">
      <alignment horizontal="left" vertical="center"/>
      <protection/>
    </xf>
    <xf numFmtId="0" fontId="12" fillId="34" borderId="24" xfId="0" applyFont="1" applyFill="1" applyBorder="1" applyAlignment="1" applyProtection="1">
      <alignment horizontal="left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7" fillId="34" borderId="81" xfId="0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vertical="center"/>
      <protection/>
    </xf>
    <xf numFmtId="0" fontId="7" fillId="33" borderId="45" xfId="0" applyFont="1" applyFill="1" applyBorder="1" applyAlignment="1" applyProtection="1">
      <alignment vertical="center"/>
      <protection/>
    </xf>
    <xf numFmtId="0" fontId="7" fillId="33" borderId="88" xfId="0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1" fillId="33" borderId="73" xfId="0" applyFont="1" applyFill="1" applyBorder="1" applyAlignment="1" applyProtection="1">
      <alignment horizontal="center" vertical="center"/>
      <protection/>
    </xf>
    <xf numFmtId="0" fontId="12" fillId="34" borderId="81" xfId="0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 locked="0"/>
    </xf>
    <xf numFmtId="0" fontId="6" fillId="34" borderId="72" xfId="0" applyFont="1" applyFill="1" applyBorder="1" applyAlignment="1" applyProtection="1">
      <alignment horizontal="center" vertical="center"/>
      <protection/>
    </xf>
    <xf numFmtId="0" fontId="6" fillId="34" borderId="89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14" fontId="63" fillId="36" borderId="0" xfId="0" applyNumberFormat="1" applyFont="1" applyFill="1" applyAlignment="1" applyProtection="1">
      <alignment horizontal="left" vertical="center"/>
      <protection/>
    </xf>
    <xf numFmtId="0" fontId="12" fillId="0" borderId="69" xfId="0" applyFont="1" applyBorder="1" applyAlignment="1" applyProtection="1">
      <alignment horizontal="left" vertical="center"/>
      <protection locked="0"/>
    </xf>
    <xf numFmtId="0" fontId="7" fillId="33" borderId="72" xfId="0" applyFont="1" applyFill="1" applyBorder="1" applyAlignment="1" applyProtection="1">
      <alignment horizontal="left" vertical="center"/>
      <protection/>
    </xf>
    <xf numFmtId="0" fontId="7" fillId="33" borderId="89" xfId="0" applyFont="1" applyFill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33" borderId="83" xfId="0" applyFont="1" applyFill="1" applyBorder="1" applyAlignment="1" applyProtection="1">
      <alignment horizontal="center" vertical="center"/>
      <protection/>
    </xf>
    <xf numFmtId="0" fontId="7" fillId="33" borderId="84" xfId="0" applyFont="1" applyFill="1" applyBorder="1" applyAlignment="1" applyProtection="1">
      <alignment horizontal="center" vertical="center"/>
      <protection/>
    </xf>
    <xf numFmtId="0" fontId="7" fillId="33" borderId="90" xfId="0" applyFont="1" applyFill="1" applyBorder="1" applyAlignment="1" applyProtection="1">
      <alignment horizontal="center" vertical="center"/>
      <protection/>
    </xf>
    <xf numFmtId="0" fontId="12" fillId="33" borderId="83" xfId="0" applyFont="1" applyFill="1" applyBorder="1" applyAlignment="1" applyProtection="1">
      <alignment horizontal="center" vertical="center"/>
      <protection/>
    </xf>
    <xf numFmtId="0" fontId="12" fillId="33" borderId="84" xfId="0" applyFont="1" applyFill="1" applyBorder="1" applyAlignment="1" applyProtection="1">
      <alignment horizontal="center" vertical="center"/>
      <protection/>
    </xf>
    <xf numFmtId="0" fontId="12" fillId="33" borderId="90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center" vertical="center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6" fillId="37" borderId="12" xfId="0" applyFont="1" applyFill="1" applyBorder="1" applyAlignment="1" applyProtection="1">
      <alignment horizontal="left"/>
      <protection/>
    </xf>
    <xf numFmtId="0" fontId="6" fillId="37" borderId="13" xfId="0" applyFont="1" applyFill="1" applyBorder="1" applyAlignment="1" applyProtection="1">
      <alignment horizontal="left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8" borderId="11" xfId="0" applyFont="1" applyFill="1" applyBorder="1" applyAlignment="1" applyProtection="1">
      <alignment horizontal="left"/>
      <protection/>
    </xf>
    <xf numFmtId="0" fontId="8" fillId="38" borderId="12" xfId="0" applyFont="1" applyFill="1" applyBorder="1" applyAlignment="1" applyProtection="1">
      <alignment horizontal="left"/>
      <protection/>
    </xf>
    <xf numFmtId="0" fontId="8" fillId="38" borderId="13" xfId="0" applyFont="1" applyFill="1" applyBorder="1" applyAlignment="1" applyProtection="1">
      <alignment horizontal="left"/>
      <protection/>
    </xf>
    <xf numFmtId="0" fontId="8" fillId="38" borderId="23" xfId="0" applyFont="1" applyFill="1" applyBorder="1" applyAlignment="1" applyProtection="1">
      <alignment horizontal="left"/>
      <protection/>
    </xf>
    <xf numFmtId="0" fontId="8" fillId="38" borderId="24" xfId="0" applyFont="1" applyFill="1" applyBorder="1" applyAlignment="1" applyProtection="1">
      <alignment horizontal="left"/>
      <protection/>
    </xf>
    <xf numFmtId="0" fontId="8" fillId="38" borderId="25" xfId="0" applyFont="1" applyFill="1" applyBorder="1" applyAlignment="1" applyProtection="1">
      <alignment horizontal="left"/>
      <protection/>
    </xf>
    <xf numFmtId="0" fontId="8" fillId="38" borderId="70" xfId="0" applyFont="1" applyFill="1" applyBorder="1" applyAlignment="1" applyProtection="1">
      <alignment horizontal="center" vertical="center"/>
      <protection/>
    </xf>
    <xf numFmtId="0" fontId="8" fillId="38" borderId="66" xfId="0" applyFont="1" applyFill="1" applyBorder="1" applyAlignment="1" applyProtection="1">
      <alignment horizontal="center" vertical="center"/>
      <protection/>
    </xf>
    <xf numFmtId="0" fontId="8" fillId="38" borderId="71" xfId="0" applyFont="1" applyFill="1" applyBorder="1" applyAlignment="1" applyProtection="1">
      <alignment horizontal="center" vertical="center"/>
      <protection/>
    </xf>
    <xf numFmtId="0" fontId="4" fillId="33" borderId="70" xfId="0" applyFont="1" applyFill="1" applyBorder="1" applyAlignment="1" applyProtection="1">
      <alignment horizontal="center" vertical="center"/>
      <protection/>
    </xf>
    <xf numFmtId="0" fontId="6" fillId="34" borderId="91" xfId="0" applyFont="1" applyFill="1" applyBorder="1" applyAlignment="1" applyProtection="1">
      <alignment horizontal="center" vertical="center"/>
      <protection/>
    </xf>
    <xf numFmtId="0" fontId="6" fillId="34" borderId="92" xfId="0" applyFont="1" applyFill="1" applyBorder="1" applyAlignment="1" applyProtection="1">
      <alignment horizontal="center" vertical="center"/>
      <protection/>
    </xf>
    <xf numFmtId="0" fontId="6" fillId="34" borderId="93" xfId="0" applyFont="1" applyFill="1" applyBorder="1" applyAlignment="1" applyProtection="1">
      <alignment horizontal="center" vertical="center"/>
      <protection/>
    </xf>
    <xf numFmtId="0" fontId="6" fillId="38" borderId="91" xfId="0" applyFont="1" applyFill="1" applyBorder="1" applyAlignment="1" applyProtection="1">
      <alignment horizontal="center" vertical="center"/>
      <protection/>
    </xf>
    <xf numFmtId="0" fontId="6" fillId="38" borderId="92" xfId="0" applyFont="1" applyFill="1" applyBorder="1" applyAlignment="1" applyProtection="1">
      <alignment horizontal="center" vertical="center"/>
      <protection/>
    </xf>
    <xf numFmtId="0" fontId="6" fillId="38" borderId="9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6</xdr:col>
      <xdr:colOff>133350</xdr:colOff>
      <xdr:row>2</xdr:row>
      <xdr:rowOff>9525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200025</xdr:colOff>
      <xdr:row>0</xdr:row>
      <xdr:rowOff>38100</xdr:rowOff>
    </xdr:from>
    <xdr:to>
      <xdr:col>36</xdr:col>
      <xdr:colOff>171450</xdr:colOff>
      <xdr:row>2</xdr:row>
      <xdr:rowOff>9525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38100"/>
          <a:ext cx="1466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A295"/>
  <sheetViews>
    <sheetView showGridLines="0" tabSelected="1" zoomScaleSheetLayoutView="100" workbookViewId="0" topLeftCell="A1">
      <selection activeCell="H38" sqref="H38"/>
    </sheetView>
  </sheetViews>
  <sheetFormatPr defaultColWidth="9.00390625" defaultRowHeight="12.75"/>
  <cols>
    <col min="1" max="1" width="4.125" style="33" customWidth="1"/>
    <col min="2" max="2" width="5.00390625" style="33" customWidth="1"/>
    <col min="3" max="3" width="3.00390625" style="33" customWidth="1"/>
    <col min="4" max="4" width="2.125" style="33" customWidth="1"/>
    <col min="5" max="5" width="3.25390625" style="33" customWidth="1"/>
    <col min="6" max="6" width="3.75390625" style="33" customWidth="1"/>
    <col min="7" max="8" width="2.875" style="33" customWidth="1"/>
    <col min="9" max="9" width="1.75390625" style="33" customWidth="1"/>
    <col min="10" max="11" width="2.875" style="33" customWidth="1"/>
    <col min="12" max="12" width="1.75390625" style="33" customWidth="1"/>
    <col min="13" max="14" width="2.875" style="33" customWidth="1"/>
    <col min="15" max="15" width="1.75390625" style="33" customWidth="1"/>
    <col min="16" max="17" width="2.875" style="33" customWidth="1"/>
    <col min="18" max="18" width="1.75390625" style="33" customWidth="1"/>
    <col min="19" max="20" width="2.875" style="33" customWidth="1"/>
    <col min="21" max="21" width="1.75390625" style="33" customWidth="1"/>
    <col min="22" max="23" width="2.875" style="33" customWidth="1"/>
    <col min="24" max="24" width="1.75390625" style="33" customWidth="1"/>
    <col min="25" max="26" width="2.875" style="33" customWidth="1"/>
    <col min="27" max="27" width="1.75390625" style="33" customWidth="1"/>
    <col min="28" max="29" width="2.875" style="33" customWidth="1"/>
    <col min="30" max="30" width="1.75390625" style="33" customWidth="1"/>
    <col min="31" max="32" width="2.875" style="33" customWidth="1"/>
    <col min="33" max="33" width="1.75390625" style="33" customWidth="1"/>
    <col min="34" max="35" width="2.875" style="33" customWidth="1"/>
    <col min="36" max="36" width="1.75390625" style="33" customWidth="1"/>
    <col min="37" max="37" width="2.875" style="33" customWidth="1"/>
    <col min="38" max="38" width="2.375" style="87" customWidth="1"/>
    <col min="39" max="39" width="5.75390625" style="67" customWidth="1"/>
    <col min="40" max="40" width="6.125" style="67" customWidth="1"/>
    <col min="41" max="41" width="9.125" style="67" customWidth="1"/>
    <col min="42" max="42" width="5.875" style="67" customWidth="1"/>
    <col min="43" max="43" width="4.375" style="67" bestFit="1" customWidth="1"/>
    <col min="44" max="44" width="30.75390625" style="67" customWidth="1"/>
    <col min="45" max="55" width="9.125" style="67" customWidth="1"/>
    <col min="56" max="79" width="9.125" style="87" customWidth="1"/>
    <col min="80" max="16384" width="9.125" style="33" customWidth="1"/>
  </cols>
  <sheetData>
    <row r="1" spans="1:43" ht="19.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65"/>
      <c r="AM1" s="66" t="s">
        <v>12</v>
      </c>
      <c r="AN1" s="345">
        <v>41897</v>
      </c>
      <c r="AO1" s="345"/>
      <c r="AP1" s="345"/>
      <c r="AQ1" s="345"/>
    </row>
    <row r="2" spans="1:39" ht="19.5" customHeight="1">
      <c r="A2" s="39"/>
      <c r="B2" s="39"/>
      <c r="C2" s="39"/>
      <c r="D2" s="39"/>
      <c r="E2" s="39"/>
      <c r="F2" s="39"/>
      <c r="G2" s="39"/>
      <c r="H2" s="39"/>
      <c r="I2" s="310" t="s">
        <v>112</v>
      </c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9"/>
      <c r="AD2" s="39"/>
      <c r="AE2" s="39"/>
      <c r="AF2" s="39"/>
      <c r="AG2" s="39"/>
      <c r="AH2" s="39"/>
      <c r="AI2" s="39"/>
      <c r="AJ2" s="39"/>
      <c r="AK2" s="39"/>
      <c r="AL2" s="65"/>
      <c r="AM2" s="68" t="s">
        <v>71</v>
      </c>
    </row>
    <row r="3" spans="1:38" ht="9.7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69"/>
    </row>
    <row r="4" spans="1:79" s="166" customFormat="1" ht="20.25" customHeight="1">
      <c r="A4" s="327" t="s">
        <v>32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267" t="s">
        <v>10</v>
      </c>
      <c r="R4" s="267"/>
      <c r="S4" s="267"/>
      <c r="T4" s="267"/>
      <c r="U4" s="327" t="s">
        <v>33</v>
      </c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70"/>
      <c r="AM4" s="67" t="s">
        <v>72</v>
      </c>
      <c r="AN4" s="71" t="s">
        <v>73</v>
      </c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</row>
    <row r="5" spans="1:40" ht="9.75" customHeight="1" thickBo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72"/>
      <c r="AN5" s="71" t="s">
        <v>74</v>
      </c>
    </row>
    <row r="6" spans="1:79" s="52" customFormat="1" ht="15.75" customHeight="1">
      <c r="A6" s="40" t="s">
        <v>28</v>
      </c>
      <c r="B6" s="347" t="str">
        <f>LOOKUP(A4,A4)</f>
        <v>DOMAČI</v>
      </c>
      <c r="C6" s="236"/>
      <c r="D6" s="236"/>
      <c r="E6" s="236"/>
      <c r="F6" s="236"/>
      <c r="G6" s="236"/>
      <c r="H6" s="236"/>
      <c r="I6" s="348"/>
      <c r="J6" s="51" t="s">
        <v>2</v>
      </c>
      <c r="K6" s="331" t="s">
        <v>5</v>
      </c>
      <c r="L6" s="334"/>
      <c r="M6" s="182" t="s">
        <v>6</v>
      </c>
      <c r="N6" s="331" t="s">
        <v>29</v>
      </c>
      <c r="O6" s="332"/>
      <c r="P6" s="334"/>
      <c r="Q6" s="331" t="s">
        <v>30</v>
      </c>
      <c r="R6" s="332"/>
      <c r="S6" s="334"/>
      <c r="T6" s="331" t="s">
        <v>31</v>
      </c>
      <c r="U6" s="332"/>
      <c r="V6" s="333"/>
      <c r="X6" s="324" t="s">
        <v>34</v>
      </c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6"/>
      <c r="AL6" s="73"/>
      <c r="AM6" s="73"/>
      <c r="AN6" s="71" t="s">
        <v>75</v>
      </c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</row>
    <row r="7" spans="1:40" ht="15.75" customHeight="1">
      <c r="A7" s="152"/>
      <c r="B7" s="315"/>
      <c r="C7" s="316"/>
      <c r="D7" s="316"/>
      <c r="E7" s="316"/>
      <c r="F7" s="316"/>
      <c r="G7" s="316"/>
      <c r="H7" s="316"/>
      <c r="I7" s="317"/>
      <c r="J7" s="173"/>
      <c r="K7" s="306">
        <f>IF(A7="","",IF('kalk og'!H41=0,"",'kalk og'!H41))</f>
      </c>
      <c r="L7" s="307"/>
      <c r="M7" s="179">
        <f>IF(A7="","",IF('kalk og'!I41=0,"",'kalk og'!I41))</f>
      </c>
      <c r="N7" s="2"/>
      <c r="O7" s="3" t="s">
        <v>7</v>
      </c>
      <c r="P7" s="4"/>
      <c r="Q7" s="2"/>
      <c r="R7" s="3" t="s">
        <v>7</v>
      </c>
      <c r="S7" s="4"/>
      <c r="T7" s="5"/>
      <c r="U7" s="3" t="s">
        <v>7</v>
      </c>
      <c r="V7" s="6"/>
      <c r="W7" s="52"/>
      <c r="X7" s="335" t="s">
        <v>37</v>
      </c>
      <c r="Y7" s="336"/>
      <c r="Z7" s="336"/>
      <c r="AA7" s="336"/>
      <c r="AB7" s="336"/>
      <c r="AC7" s="248"/>
      <c r="AD7" s="248"/>
      <c r="AE7" s="248"/>
      <c r="AF7" s="248"/>
      <c r="AG7" s="248"/>
      <c r="AH7" s="248"/>
      <c r="AI7" s="248"/>
      <c r="AJ7" s="248"/>
      <c r="AK7" s="249"/>
      <c r="AL7" s="74"/>
      <c r="AN7" s="71" t="s">
        <v>76</v>
      </c>
    </row>
    <row r="8" spans="1:38" ht="15.75" customHeight="1">
      <c r="A8" s="174"/>
      <c r="B8" s="315"/>
      <c r="C8" s="316"/>
      <c r="D8" s="316"/>
      <c r="E8" s="316"/>
      <c r="F8" s="316"/>
      <c r="G8" s="316"/>
      <c r="H8" s="316"/>
      <c r="I8" s="317"/>
      <c r="J8" s="173"/>
      <c r="K8" s="306">
        <f>IF(A8="","",IF('kalk og'!H42=0,"",'kalk og'!H42))</f>
      </c>
      <c r="L8" s="307"/>
      <c r="M8" s="179">
        <f>IF(A8="","",IF('kalk og'!I42=0,"",'kalk og'!I42))</f>
      </c>
      <c r="N8" s="2"/>
      <c r="O8" s="3" t="s">
        <v>7</v>
      </c>
      <c r="P8" s="4"/>
      <c r="Q8" s="2"/>
      <c r="R8" s="3" t="s">
        <v>7</v>
      </c>
      <c r="S8" s="4"/>
      <c r="T8" s="5"/>
      <c r="U8" s="3" t="s">
        <v>7</v>
      </c>
      <c r="V8" s="6"/>
      <c r="W8" s="52"/>
      <c r="X8" s="265" t="s">
        <v>38</v>
      </c>
      <c r="Y8" s="266"/>
      <c r="Z8" s="266"/>
      <c r="AA8" s="266"/>
      <c r="AB8" s="266"/>
      <c r="AC8" s="263"/>
      <c r="AD8" s="263"/>
      <c r="AE8" s="263"/>
      <c r="AF8" s="263"/>
      <c r="AG8" s="263"/>
      <c r="AH8" s="263"/>
      <c r="AI8" s="263"/>
      <c r="AJ8" s="263"/>
      <c r="AK8" s="264"/>
      <c r="AL8" s="74"/>
    </row>
    <row r="9" spans="1:44" ht="15.75" customHeight="1">
      <c r="A9" s="174"/>
      <c r="B9" s="315"/>
      <c r="C9" s="316"/>
      <c r="D9" s="316"/>
      <c r="E9" s="316"/>
      <c r="F9" s="316"/>
      <c r="G9" s="316"/>
      <c r="H9" s="316"/>
      <c r="I9" s="317"/>
      <c r="J9" s="173"/>
      <c r="K9" s="306">
        <f>IF(A9="","",IF('kalk og'!H43=0,"",'kalk og'!H43))</f>
      </c>
      <c r="L9" s="307"/>
      <c r="M9" s="179">
        <f>IF(A9="","",IF('kalk og'!I43=0,"",'kalk og'!I43))</f>
      </c>
      <c r="N9" s="2"/>
      <c r="O9" s="3" t="s">
        <v>7</v>
      </c>
      <c r="P9" s="4"/>
      <c r="Q9" s="2"/>
      <c r="R9" s="3" t="s">
        <v>7</v>
      </c>
      <c r="S9" s="4"/>
      <c r="T9" s="5"/>
      <c r="U9" s="3" t="s">
        <v>7</v>
      </c>
      <c r="V9" s="6"/>
      <c r="W9" s="52"/>
      <c r="X9" s="227" t="s">
        <v>39</v>
      </c>
      <c r="Y9" s="228"/>
      <c r="Z9" s="228"/>
      <c r="AA9" s="228"/>
      <c r="AB9" s="248"/>
      <c r="AC9" s="248"/>
      <c r="AD9" s="248"/>
      <c r="AE9" s="248"/>
      <c r="AF9" s="248"/>
      <c r="AG9" s="248"/>
      <c r="AH9" s="248"/>
      <c r="AI9" s="248"/>
      <c r="AJ9" s="248"/>
      <c r="AK9" s="249"/>
      <c r="AL9" s="74"/>
      <c r="AM9" s="184" t="s">
        <v>77</v>
      </c>
      <c r="AN9" s="184"/>
      <c r="AP9" s="75"/>
      <c r="AQ9" s="75"/>
      <c r="AR9" s="75"/>
    </row>
    <row r="10" spans="1:44" ht="15.75" customHeight="1">
      <c r="A10" s="152"/>
      <c r="B10" s="315"/>
      <c r="C10" s="316"/>
      <c r="D10" s="316"/>
      <c r="E10" s="316"/>
      <c r="F10" s="316"/>
      <c r="G10" s="316"/>
      <c r="H10" s="316"/>
      <c r="I10" s="317"/>
      <c r="J10" s="173"/>
      <c r="K10" s="306">
        <f>IF(A10="","",IF('kalk og'!H44=0,"",'kalk og'!H44))</f>
      </c>
      <c r="L10" s="307"/>
      <c r="M10" s="179">
        <f>IF(A10="","",IF('kalk og'!I44=0,"",'kalk og'!I44))</f>
      </c>
      <c r="N10" s="2"/>
      <c r="O10" s="3" t="s">
        <v>7</v>
      </c>
      <c r="P10" s="4"/>
      <c r="Q10" s="2"/>
      <c r="R10" s="3" t="s">
        <v>7</v>
      </c>
      <c r="S10" s="4"/>
      <c r="T10" s="5"/>
      <c r="U10" s="3" t="s">
        <v>7</v>
      </c>
      <c r="V10" s="6"/>
      <c r="W10" s="52"/>
      <c r="X10" s="227" t="s">
        <v>40</v>
      </c>
      <c r="Y10" s="228"/>
      <c r="Z10" s="228"/>
      <c r="AA10" s="22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9"/>
      <c r="AL10" s="74"/>
      <c r="AM10" s="185" t="s">
        <v>29</v>
      </c>
      <c r="AN10" s="185" t="s">
        <v>78</v>
      </c>
      <c r="AO10" s="200" t="s">
        <v>79</v>
      </c>
      <c r="AP10" s="201"/>
      <c r="AQ10" s="201"/>
      <c r="AR10" s="202"/>
    </row>
    <row r="11" spans="1:44" ht="15.75" customHeight="1" thickBot="1">
      <c r="A11" s="154"/>
      <c r="B11" s="349"/>
      <c r="C11" s="350"/>
      <c r="D11" s="350"/>
      <c r="E11" s="350"/>
      <c r="F11" s="350"/>
      <c r="G11" s="350"/>
      <c r="H11" s="350"/>
      <c r="I11" s="351"/>
      <c r="J11" s="175"/>
      <c r="K11" s="312">
        <f>IF(A11="","",IF('kalk og'!H45=0,"",'kalk og'!H45))</f>
      </c>
      <c r="L11" s="313"/>
      <c r="M11" s="158">
        <f>IF(A11="","",IF('kalk og'!I45=0,"",'kalk og'!I45))</f>
      </c>
      <c r="N11" s="8"/>
      <c r="O11" s="9" t="s">
        <v>7</v>
      </c>
      <c r="P11" s="10"/>
      <c r="Q11" s="8"/>
      <c r="R11" s="9" t="s">
        <v>7</v>
      </c>
      <c r="S11" s="10"/>
      <c r="T11" s="11"/>
      <c r="U11" s="9" t="s">
        <v>7</v>
      </c>
      <c r="V11" s="12"/>
      <c r="W11" s="52"/>
      <c r="X11" s="227" t="s">
        <v>41</v>
      </c>
      <c r="Y11" s="228"/>
      <c r="Z11" s="228"/>
      <c r="AA11" s="22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9"/>
      <c r="AL11" s="74"/>
      <c r="AM11" s="186">
        <v>1</v>
      </c>
      <c r="AN11" s="186">
        <v>11</v>
      </c>
      <c r="AO11" s="190" t="s">
        <v>80</v>
      </c>
      <c r="AP11" s="191"/>
      <c r="AQ11" s="191"/>
      <c r="AR11" s="192"/>
    </row>
    <row r="12" spans="1:44" ht="15.75" customHeight="1" thickBot="1">
      <c r="A12" s="153"/>
      <c r="B12" s="363"/>
      <c r="C12" s="364"/>
      <c r="D12" s="364"/>
      <c r="E12" s="364"/>
      <c r="F12" s="364"/>
      <c r="G12" s="364"/>
      <c r="H12" s="364"/>
      <c r="I12" s="365"/>
      <c r="J12" s="176"/>
      <c r="K12" s="320">
        <f>IF(A12="","",IF('kalk og'!H46=0,"",'kalk og'!H46))</f>
      </c>
      <c r="L12" s="321"/>
      <c r="M12" s="159">
        <f>IF(A12="","",IF('kalk og'!I46=0,"",'kalk og'!I46))</f>
      </c>
      <c r="N12" s="34"/>
      <c r="O12" s="35" t="s">
        <v>7</v>
      </c>
      <c r="P12" s="36"/>
      <c r="Q12" s="34"/>
      <c r="R12" s="35" t="s">
        <v>7</v>
      </c>
      <c r="S12" s="36"/>
      <c r="T12" s="37"/>
      <c r="U12" s="35" t="s">
        <v>7</v>
      </c>
      <c r="V12" s="38"/>
      <c r="W12" s="52"/>
      <c r="X12" s="231" t="s">
        <v>42</v>
      </c>
      <c r="Y12" s="232"/>
      <c r="Z12" s="232"/>
      <c r="AA12" s="232"/>
      <c r="AB12" s="239"/>
      <c r="AC12" s="239"/>
      <c r="AD12" s="239"/>
      <c r="AE12" s="239"/>
      <c r="AF12" s="240"/>
      <c r="AG12" s="241" t="s">
        <v>43</v>
      </c>
      <c r="AH12" s="242"/>
      <c r="AI12" s="239"/>
      <c r="AJ12" s="239"/>
      <c r="AK12" s="243"/>
      <c r="AL12" s="74"/>
      <c r="AM12" s="186">
        <v>2</v>
      </c>
      <c r="AN12" s="186">
        <v>12</v>
      </c>
      <c r="AO12" s="190" t="s">
        <v>81</v>
      </c>
      <c r="AP12" s="191"/>
      <c r="AQ12" s="191"/>
      <c r="AR12" s="192"/>
    </row>
    <row r="13" spans="1:44" ht="15.75" customHeight="1" thickBot="1">
      <c r="A13" s="152"/>
      <c r="B13" s="315"/>
      <c r="C13" s="316"/>
      <c r="D13" s="316"/>
      <c r="E13" s="316"/>
      <c r="F13" s="316"/>
      <c r="G13" s="316"/>
      <c r="H13" s="316"/>
      <c r="I13" s="317"/>
      <c r="J13" s="173"/>
      <c r="K13" s="306">
        <f>IF(A13="","",IF('kalk og'!H47=0,"",'kalk og'!H47))</f>
      </c>
      <c r="L13" s="307"/>
      <c r="M13" s="179">
        <f>IF(A13="","",IF('kalk og'!I47=0,"",'kalk og'!I47))</f>
      </c>
      <c r="N13" s="2"/>
      <c r="O13" s="3" t="s">
        <v>7</v>
      </c>
      <c r="P13" s="4"/>
      <c r="Q13" s="2"/>
      <c r="R13" s="3" t="s">
        <v>7</v>
      </c>
      <c r="S13" s="4"/>
      <c r="T13" s="5"/>
      <c r="U13" s="3" t="s">
        <v>7</v>
      </c>
      <c r="V13" s="6"/>
      <c r="W13" s="52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74"/>
      <c r="AM13" s="186">
        <v>3</v>
      </c>
      <c r="AN13" s="186">
        <v>13</v>
      </c>
      <c r="AO13" s="190" t="s">
        <v>82</v>
      </c>
      <c r="AP13" s="191"/>
      <c r="AQ13" s="191"/>
      <c r="AR13" s="192"/>
    </row>
    <row r="14" spans="1:44" ht="15.75" customHeight="1">
      <c r="A14" s="152"/>
      <c r="B14" s="315"/>
      <c r="C14" s="316"/>
      <c r="D14" s="316"/>
      <c r="E14" s="316"/>
      <c r="F14" s="316"/>
      <c r="G14" s="316"/>
      <c r="H14" s="316"/>
      <c r="I14" s="317"/>
      <c r="J14" s="173"/>
      <c r="K14" s="306">
        <f>IF(A14="","",IF('kalk og'!H48=0,"",'kalk og'!H48))</f>
      </c>
      <c r="L14" s="307"/>
      <c r="M14" s="179">
        <f>IF(A14="","",IF('kalk og'!I48=0,"",'kalk og'!I48))</f>
      </c>
      <c r="N14" s="2"/>
      <c r="O14" s="3" t="s">
        <v>7</v>
      </c>
      <c r="P14" s="4"/>
      <c r="Q14" s="2"/>
      <c r="R14" s="3" t="s">
        <v>7</v>
      </c>
      <c r="S14" s="4"/>
      <c r="T14" s="5"/>
      <c r="U14" s="3" t="s">
        <v>7</v>
      </c>
      <c r="V14" s="6"/>
      <c r="W14" s="52"/>
      <c r="X14" s="245" t="s">
        <v>44</v>
      </c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7"/>
      <c r="AL14" s="76"/>
      <c r="AM14" s="186">
        <v>4</v>
      </c>
      <c r="AN14" s="186">
        <v>14</v>
      </c>
      <c r="AO14" s="190" t="s">
        <v>83</v>
      </c>
      <c r="AP14" s="191"/>
      <c r="AQ14" s="191"/>
      <c r="AR14" s="192"/>
    </row>
    <row r="15" spans="1:44" ht="15.75" customHeight="1">
      <c r="A15" s="152"/>
      <c r="B15" s="315"/>
      <c r="C15" s="316"/>
      <c r="D15" s="316"/>
      <c r="E15" s="316"/>
      <c r="F15" s="316"/>
      <c r="G15" s="316"/>
      <c r="H15" s="316"/>
      <c r="I15" s="317"/>
      <c r="J15" s="173"/>
      <c r="K15" s="306">
        <f>IF(A15="","",IF('kalk og'!H49=0,"",'kalk og'!H49))</f>
      </c>
      <c r="L15" s="307"/>
      <c r="M15" s="179">
        <f>IF(A15="","",IF('kalk og'!I49=0,"",'kalk og'!I49))</f>
      </c>
      <c r="N15" s="2"/>
      <c r="O15" s="3" t="s">
        <v>7</v>
      </c>
      <c r="P15" s="4"/>
      <c r="Q15" s="2"/>
      <c r="R15" s="3" t="s">
        <v>7</v>
      </c>
      <c r="S15" s="4"/>
      <c r="T15" s="5"/>
      <c r="U15" s="3" t="s">
        <v>7</v>
      </c>
      <c r="V15" s="6"/>
      <c r="W15" s="52"/>
      <c r="X15" s="322" t="s">
        <v>45</v>
      </c>
      <c r="Y15" s="323"/>
      <c r="Z15" s="323"/>
      <c r="AA15" s="323"/>
      <c r="AB15" s="323"/>
      <c r="AC15" s="256"/>
      <c r="AD15" s="256"/>
      <c r="AE15" s="256"/>
      <c r="AF15" s="256"/>
      <c r="AG15" s="256"/>
      <c r="AH15" s="256"/>
      <c r="AI15" s="256"/>
      <c r="AJ15" s="256"/>
      <c r="AK15" s="257"/>
      <c r="AL15" s="77"/>
      <c r="AM15" s="186">
        <v>5</v>
      </c>
      <c r="AN15" s="186">
        <v>15</v>
      </c>
      <c r="AO15" s="190" t="s">
        <v>84</v>
      </c>
      <c r="AP15" s="191"/>
      <c r="AQ15" s="191"/>
      <c r="AR15" s="192"/>
    </row>
    <row r="16" spans="1:44" ht="15.75" customHeight="1">
      <c r="A16" s="152"/>
      <c r="B16" s="183"/>
      <c r="C16" s="183"/>
      <c r="D16" s="183"/>
      <c r="E16" s="183"/>
      <c r="F16" s="183"/>
      <c r="G16" s="183"/>
      <c r="H16" s="183"/>
      <c r="I16" s="183"/>
      <c r="J16" s="173"/>
      <c r="K16" s="306">
        <f>IF(A16="","",IF('kalk og'!H50=0,"",'kalk og'!H50))</f>
      </c>
      <c r="L16" s="337"/>
      <c r="M16" s="179">
        <f>IF(A16="","",IF('kalk og'!I50=0,"",'kalk og'!I50))</f>
      </c>
      <c r="N16" s="2"/>
      <c r="O16" s="3" t="s">
        <v>7</v>
      </c>
      <c r="P16" s="4"/>
      <c r="Q16" s="2"/>
      <c r="R16" s="3" t="s">
        <v>7</v>
      </c>
      <c r="S16" s="4"/>
      <c r="T16" s="5"/>
      <c r="U16" s="3" t="s">
        <v>7</v>
      </c>
      <c r="V16" s="6"/>
      <c r="W16" s="52"/>
      <c r="X16" s="227" t="s">
        <v>46</v>
      </c>
      <c r="Y16" s="228"/>
      <c r="Z16" s="228"/>
      <c r="AA16" s="228"/>
      <c r="AB16" s="228"/>
      <c r="AC16" s="229"/>
      <c r="AD16" s="229"/>
      <c r="AE16" s="229"/>
      <c r="AF16" s="229"/>
      <c r="AG16" s="229"/>
      <c r="AH16" s="229"/>
      <c r="AI16" s="229"/>
      <c r="AJ16" s="229"/>
      <c r="AK16" s="230"/>
      <c r="AL16" s="74"/>
      <c r="AM16" s="186">
        <v>6</v>
      </c>
      <c r="AN16" s="186">
        <v>16</v>
      </c>
      <c r="AO16" s="190" t="s">
        <v>85</v>
      </c>
      <c r="AP16" s="191"/>
      <c r="AQ16" s="191"/>
      <c r="AR16" s="192"/>
    </row>
    <row r="17" spans="1:44" ht="15.75" customHeight="1">
      <c r="A17" s="152"/>
      <c r="B17" s="315"/>
      <c r="C17" s="316"/>
      <c r="D17" s="316"/>
      <c r="E17" s="316"/>
      <c r="F17" s="316"/>
      <c r="G17" s="316"/>
      <c r="H17" s="316"/>
      <c r="I17" s="317"/>
      <c r="J17" s="173"/>
      <c r="K17" s="306">
        <f>IF(A17="","",IF('kalk og'!H51=0,"",'kalk og'!H51))</f>
      </c>
      <c r="L17" s="337"/>
      <c r="M17" s="179">
        <f>IF(A17="","",IF('kalk og'!I51=0,"",'kalk og'!I51))</f>
      </c>
      <c r="N17" s="2"/>
      <c r="O17" s="3" t="s">
        <v>7</v>
      </c>
      <c r="P17" s="4"/>
      <c r="Q17" s="2"/>
      <c r="R17" s="3" t="s">
        <v>7</v>
      </c>
      <c r="S17" s="4"/>
      <c r="T17" s="5"/>
      <c r="U17" s="3" t="s">
        <v>7</v>
      </c>
      <c r="V17" s="6"/>
      <c r="W17" s="52"/>
      <c r="X17" s="308" t="s">
        <v>47</v>
      </c>
      <c r="Y17" s="309"/>
      <c r="Z17" s="309"/>
      <c r="AA17" s="309"/>
      <c r="AB17" s="309"/>
      <c r="AC17" s="229"/>
      <c r="AD17" s="229"/>
      <c r="AE17" s="229"/>
      <c r="AF17" s="229"/>
      <c r="AG17" s="229"/>
      <c r="AH17" s="229"/>
      <c r="AI17" s="229"/>
      <c r="AJ17" s="229"/>
      <c r="AK17" s="230"/>
      <c r="AL17" s="74"/>
      <c r="AM17" s="186">
        <v>7</v>
      </c>
      <c r="AN17" s="186">
        <v>17</v>
      </c>
      <c r="AO17" s="190" t="s">
        <v>86</v>
      </c>
      <c r="AP17" s="191"/>
      <c r="AQ17" s="191"/>
      <c r="AR17" s="192"/>
    </row>
    <row r="18" spans="1:44" ht="15.75" customHeight="1">
      <c r="A18" s="152"/>
      <c r="B18" s="315"/>
      <c r="C18" s="316"/>
      <c r="D18" s="316"/>
      <c r="E18" s="316"/>
      <c r="F18" s="316"/>
      <c r="G18" s="316"/>
      <c r="H18" s="316"/>
      <c r="I18" s="317"/>
      <c r="J18" s="173"/>
      <c r="K18" s="306">
        <f>IF(A18="","",IF('kalk og'!H52=0,"",'kalk og'!H52))</f>
      </c>
      <c r="L18" s="337"/>
      <c r="M18" s="179">
        <f>IF(A18="","",IF('kalk og'!I52=0,"",'kalk og'!I52))</f>
      </c>
      <c r="N18" s="29"/>
      <c r="O18" s="3" t="s">
        <v>7</v>
      </c>
      <c r="P18" s="30"/>
      <c r="Q18" s="29"/>
      <c r="R18" s="3" t="s">
        <v>7</v>
      </c>
      <c r="S18" s="30"/>
      <c r="T18" s="31"/>
      <c r="U18" s="35" t="s">
        <v>7</v>
      </c>
      <c r="V18" s="32"/>
      <c r="W18" s="52"/>
      <c r="X18" s="227" t="s">
        <v>48</v>
      </c>
      <c r="Y18" s="228"/>
      <c r="Z18" s="228"/>
      <c r="AA18" s="228"/>
      <c r="AB18" s="228"/>
      <c r="AC18" s="253"/>
      <c r="AD18" s="253"/>
      <c r="AE18" s="253"/>
      <c r="AF18" s="253"/>
      <c r="AG18" s="253"/>
      <c r="AH18" s="253"/>
      <c r="AI18" s="253"/>
      <c r="AJ18" s="253"/>
      <c r="AK18" s="254"/>
      <c r="AL18" s="74"/>
      <c r="AM18" s="186">
        <v>8</v>
      </c>
      <c r="AN18" s="186">
        <v>18</v>
      </c>
      <c r="AO18" s="190" t="s">
        <v>87</v>
      </c>
      <c r="AP18" s="191"/>
      <c r="AQ18" s="191"/>
      <c r="AR18" s="192"/>
    </row>
    <row r="19" spans="1:44" ht="15.75" customHeight="1">
      <c r="A19" s="152"/>
      <c r="B19" s="315"/>
      <c r="C19" s="316"/>
      <c r="D19" s="316"/>
      <c r="E19" s="316"/>
      <c r="F19" s="316"/>
      <c r="G19" s="316"/>
      <c r="H19" s="316"/>
      <c r="I19" s="317"/>
      <c r="J19" s="173"/>
      <c r="K19" s="306">
        <f>IF(A19="","",IF('kalk og'!H53=0,"",'kalk og'!H53))</f>
      </c>
      <c r="L19" s="337"/>
      <c r="M19" s="179">
        <f>IF(A19="","",IF('kalk og'!I53=0,"",'kalk og'!I53))</f>
      </c>
      <c r="N19" s="29"/>
      <c r="O19" s="3" t="s">
        <v>7</v>
      </c>
      <c r="P19" s="30"/>
      <c r="Q19" s="29"/>
      <c r="R19" s="3" t="s">
        <v>7</v>
      </c>
      <c r="S19" s="30"/>
      <c r="T19" s="31"/>
      <c r="U19" s="3" t="s">
        <v>7</v>
      </c>
      <c r="V19" s="32"/>
      <c r="W19" s="52"/>
      <c r="X19" s="318" t="s">
        <v>49</v>
      </c>
      <c r="Y19" s="319"/>
      <c r="Z19" s="319"/>
      <c r="AA19" s="319"/>
      <c r="AB19" s="319"/>
      <c r="AC19" s="229"/>
      <c r="AD19" s="229"/>
      <c r="AE19" s="229"/>
      <c r="AF19" s="229"/>
      <c r="AG19" s="229"/>
      <c r="AH19" s="229"/>
      <c r="AI19" s="229"/>
      <c r="AJ19" s="229"/>
      <c r="AK19" s="230"/>
      <c r="AL19" s="74"/>
      <c r="AM19" s="186">
        <v>9</v>
      </c>
      <c r="AN19" s="186">
        <v>19</v>
      </c>
      <c r="AO19" s="190" t="s">
        <v>88</v>
      </c>
      <c r="AP19" s="191"/>
      <c r="AQ19" s="191"/>
      <c r="AR19" s="192"/>
    </row>
    <row r="20" spans="1:44" ht="15.75" customHeight="1" thickBot="1">
      <c r="A20" s="154"/>
      <c r="B20" s="349"/>
      <c r="C20" s="350"/>
      <c r="D20" s="350"/>
      <c r="E20" s="350"/>
      <c r="F20" s="350"/>
      <c r="G20" s="350"/>
      <c r="H20" s="350"/>
      <c r="I20" s="351"/>
      <c r="J20" s="175"/>
      <c r="K20" s="312">
        <f>IF(A20="","",IF('kalk og'!H54=0,"",'kalk og'!H54))</f>
      </c>
      <c r="L20" s="314"/>
      <c r="M20" s="158">
        <f>IF(A20="","",IF('kalk og'!I54=0,"",'kalk og'!I54))</f>
      </c>
      <c r="N20" s="8"/>
      <c r="O20" s="9" t="s">
        <v>7</v>
      </c>
      <c r="P20" s="10"/>
      <c r="Q20" s="8"/>
      <c r="R20" s="9" t="s">
        <v>7</v>
      </c>
      <c r="S20" s="10"/>
      <c r="T20" s="11"/>
      <c r="U20" s="9" t="s">
        <v>7</v>
      </c>
      <c r="V20" s="12"/>
      <c r="W20" s="52"/>
      <c r="X20" s="258" t="s">
        <v>36</v>
      </c>
      <c r="Y20" s="259"/>
      <c r="Z20" s="259"/>
      <c r="AA20" s="259"/>
      <c r="AB20" s="259"/>
      <c r="AC20" s="260"/>
      <c r="AD20" s="260"/>
      <c r="AE20" s="260"/>
      <c r="AF20" s="260"/>
      <c r="AG20" s="260"/>
      <c r="AH20" s="260"/>
      <c r="AI20" s="260"/>
      <c r="AJ20" s="260"/>
      <c r="AK20" s="261"/>
      <c r="AL20" s="74"/>
      <c r="AM20" s="186">
        <v>10</v>
      </c>
      <c r="AN20" s="186">
        <v>20</v>
      </c>
      <c r="AO20" s="190" t="s">
        <v>89</v>
      </c>
      <c r="AP20" s="191"/>
      <c r="AQ20" s="191"/>
      <c r="AR20" s="192"/>
    </row>
    <row r="21" spans="1:44" ht="7.5" customHeight="1" thickBot="1">
      <c r="A21" s="305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52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77"/>
      <c r="AM21" s="75"/>
      <c r="AN21" s="75"/>
      <c r="AO21" s="75"/>
      <c r="AP21" s="75"/>
      <c r="AQ21" s="75"/>
      <c r="AR21" s="75"/>
    </row>
    <row r="22" spans="1:79" s="167" customFormat="1" ht="15.75" customHeight="1" thickBot="1">
      <c r="A22" s="40" t="s">
        <v>28</v>
      </c>
      <c r="B22" s="41" t="str">
        <f>LOOKUP(U4,U4)</f>
        <v>GOSTJE</v>
      </c>
      <c r="C22" s="42"/>
      <c r="D22" s="42"/>
      <c r="E22" s="42"/>
      <c r="F22" s="42"/>
      <c r="G22" s="42"/>
      <c r="H22" s="42"/>
      <c r="I22" s="42"/>
      <c r="J22" s="51" t="s">
        <v>2</v>
      </c>
      <c r="K22" s="331" t="s">
        <v>5</v>
      </c>
      <c r="L22" s="205"/>
      <c r="M22" s="181" t="s">
        <v>6</v>
      </c>
      <c r="N22" s="331" t="s">
        <v>29</v>
      </c>
      <c r="O22" s="332"/>
      <c r="P22" s="334"/>
      <c r="Q22" s="331" t="s">
        <v>30</v>
      </c>
      <c r="R22" s="332"/>
      <c r="S22" s="334"/>
      <c r="T22" s="331" t="s">
        <v>31</v>
      </c>
      <c r="U22" s="332"/>
      <c r="V22" s="333"/>
      <c r="W22" s="5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78"/>
      <c r="AM22" s="78" t="s">
        <v>90</v>
      </c>
      <c r="AN22" s="184"/>
      <c r="AO22" s="67"/>
      <c r="AP22" s="78"/>
      <c r="AQ22" s="78"/>
      <c r="AR22" s="78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</row>
    <row r="23" spans="1:44" ht="15.75" customHeight="1">
      <c r="A23" s="152"/>
      <c r="B23" s="341"/>
      <c r="C23" s="341"/>
      <c r="D23" s="341"/>
      <c r="E23" s="341"/>
      <c r="F23" s="341"/>
      <c r="G23" s="341"/>
      <c r="H23" s="341"/>
      <c r="I23" s="341"/>
      <c r="J23" s="173"/>
      <c r="K23" s="344">
        <f>IF(A23="","",IF('kalk og'!H57=0,"",'kalk og'!H57))</f>
      </c>
      <c r="L23" s="344"/>
      <c r="M23" s="179">
        <f>IF(A23="","",IF('kalk og'!I57=0,"",'kalk og'!I57))</f>
      </c>
      <c r="N23" s="2"/>
      <c r="O23" s="3" t="s">
        <v>7</v>
      </c>
      <c r="P23" s="4"/>
      <c r="Q23" s="2"/>
      <c r="R23" s="3" t="s">
        <v>7</v>
      </c>
      <c r="S23" s="4"/>
      <c r="T23" s="5"/>
      <c r="U23" s="3" t="s">
        <v>7</v>
      </c>
      <c r="V23" s="6"/>
      <c r="W23" s="52"/>
      <c r="X23" s="235" t="s">
        <v>50</v>
      </c>
      <c r="Y23" s="236"/>
      <c r="Z23" s="236"/>
      <c r="AA23" s="236"/>
      <c r="AB23" s="236"/>
      <c r="AC23" s="237" t="str">
        <f>LOOKUP(A4,A4)</f>
        <v>DOMAČI</v>
      </c>
      <c r="AD23" s="237"/>
      <c r="AE23" s="237"/>
      <c r="AF23" s="237"/>
      <c r="AG23" s="237"/>
      <c r="AH23" s="237"/>
      <c r="AI23" s="237"/>
      <c r="AJ23" s="237"/>
      <c r="AK23" s="238"/>
      <c r="AL23" s="74"/>
      <c r="AM23" s="187" t="s">
        <v>31</v>
      </c>
      <c r="AN23" s="250" t="s">
        <v>91</v>
      </c>
      <c r="AO23" s="251"/>
      <c r="AP23" s="251"/>
      <c r="AQ23" s="251"/>
      <c r="AR23" s="252"/>
    </row>
    <row r="24" spans="1:44" ht="15.75" customHeight="1">
      <c r="A24" s="152"/>
      <c r="B24" s="341"/>
      <c r="C24" s="341"/>
      <c r="D24" s="341"/>
      <c r="E24" s="341"/>
      <c r="F24" s="341"/>
      <c r="G24" s="341"/>
      <c r="H24" s="341"/>
      <c r="I24" s="341"/>
      <c r="J24" s="177"/>
      <c r="K24" s="344">
        <f>IF(A24="","",IF('kalk og'!H58=0,"",'kalk og'!H58))</f>
      </c>
      <c r="L24" s="307"/>
      <c r="M24" s="179">
        <f>IF(A24="","",IF('kalk og'!I58=0,"",'kalk og'!I58))</f>
      </c>
      <c r="N24" s="2"/>
      <c r="O24" s="3" t="s">
        <v>7</v>
      </c>
      <c r="P24" s="4"/>
      <c r="Q24" s="2"/>
      <c r="R24" s="3" t="s">
        <v>7</v>
      </c>
      <c r="S24" s="4"/>
      <c r="T24" s="5"/>
      <c r="U24" s="3" t="s">
        <v>7</v>
      </c>
      <c r="V24" s="6"/>
      <c r="W24" s="52"/>
      <c r="X24" s="227" t="s">
        <v>51</v>
      </c>
      <c r="Y24" s="228"/>
      <c r="Z24" s="228"/>
      <c r="AA24" s="228"/>
      <c r="AB24" s="228"/>
      <c r="AC24" s="229"/>
      <c r="AD24" s="229"/>
      <c r="AE24" s="229"/>
      <c r="AF24" s="229"/>
      <c r="AG24" s="229"/>
      <c r="AH24" s="229"/>
      <c r="AI24" s="229"/>
      <c r="AJ24" s="229"/>
      <c r="AK24" s="230"/>
      <c r="AL24" s="74"/>
      <c r="AM24" s="188">
        <v>21</v>
      </c>
      <c r="AN24" s="190" t="s">
        <v>92</v>
      </c>
      <c r="AO24" s="191"/>
      <c r="AP24" s="191"/>
      <c r="AQ24" s="191"/>
      <c r="AR24" s="192"/>
    </row>
    <row r="25" spans="1:44" ht="15.75" customHeight="1">
      <c r="A25" s="152"/>
      <c r="B25" s="341"/>
      <c r="C25" s="341"/>
      <c r="D25" s="341"/>
      <c r="E25" s="341"/>
      <c r="F25" s="341"/>
      <c r="G25" s="341"/>
      <c r="H25" s="341"/>
      <c r="I25" s="341"/>
      <c r="J25" s="173"/>
      <c r="K25" s="306">
        <f>IF(A25="","",IF('kalk og'!H59=0,"",'kalk og'!H59))</f>
      </c>
      <c r="L25" s="307"/>
      <c r="M25" s="179">
        <f>IF(A25="","",IF('kalk og'!I59=0,"",'kalk og'!I59))</f>
      </c>
      <c r="N25" s="2"/>
      <c r="O25" s="3" t="s">
        <v>7</v>
      </c>
      <c r="P25" s="4"/>
      <c r="Q25" s="2"/>
      <c r="R25" s="3" t="s">
        <v>7</v>
      </c>
      <c r="S25" s="4"/>
      <c r="T25" s="5"/>
      <c r="U25" s="3" t="s">
        <v>7</v>
      </c>
      <c r="V25" s="6"/>
      <c r="W25" s="52"/>
      <c r="X25" s="227" t="s">
        <v>52</v>
      </c>
      <c r="Y25" s="228"/>
      <c r="Z25" s="228"/>
      <c r="AA25" s="228"/>
      <c r="AB25" s="228"/>
      <c r="AC25" s="229"/>
      <c r="AD25" s="229"/>
      <c r="AE25" s="229"/>
      <c r="AF25" s="229"/>
      <c r="AG25" s="229"/>
      <c r="AH25" s="229"/>
      <c r="AI25" s="229"/>
      <c r="AJ25" s="229"/>
      <c r="AK25" s="230"/>
      <c r="AL25" s="74"/>
      <c r="AM25" s="188">
        <v>22</v>
      </c>
      <c r="AN25" s="190" t="s">
        <v>93</v>
      </c>
      <c r="AO25" s="191"/>
      <c r="AP25" s="191"/>
      <c r="AQ25" s="191"/>
      <c r="AR25" s="192"/>
    </row>
    <row r="26" spans="1:44" ht="15.75" customHeight="1">
      <c r="A26" s="152"/>
      <c r="B26" s="341"/>
      <c r="C26" s="341"/>
      <c r="D26" s="341"/>
      <c r="E26" s="341"/>
      <c r="F26" s="341"/>
      <c r="G26" s="341"/>
      <c r="H26" s="341"/>
      <c r="I26" s="341"/>
      <c r="J26" s="173"/>
      <c r="K26" s="306">
        <f>IF(A26="","",IF('kalk og'!H60=0,"",'kalk og'!H60))</f>
      </c>
      <c r="L26" s="307"/>
      <c r="M26" s="179">
        <f>IF(A26="","",IF('kalk og'!I60=0,"",'kalk og'!I60))</f>
      </c>
      <c r="N26" s="2"/>
      <c r="O26" s="3" t="s">
        <v>7</v>
      </c>
      <c r="P26" s="4"/>
      <c r="Q26" s="2"/>
      <c r="R26" s="3" t="s">
        <v>7</v>
      </c>
      <c r="S26" s="4"/>
      <c r="T26" s="5"/>
      <c r="U26" s="3" t="s">
        <v>7</v>
      </c>
      <c r="V26" s="6"/>
      <c r="W26" s="52"/>
      <c r="X26" s="227" t="s">
        <v>53</v>
      </c>
      <c r="Y26" s="228"/>
      <c r="Z26" s="228"/>
      <c r="AA26" s="228"/>
      <c r="AB26" s="228"/>
      <c r="AC26" s="229"/>
      <c r="AD26" s="229"/>
      <c r="AE26" s="229"/>
      <c r="AF26" s="229"/>
      <c r="AG26" s="229"/>
      <c r="AH26" s="229"/>
      <c r="AI26" s="229"/>
      <c r="AJ26" s="229"/>
      <c r="AK26" s="230"/>
      <c r="AL26" s="74"/>
      <c r="AM26" s="188">
        <v>23</v>
      </c>
      <c r="AN26" s="190" t="s">
        <v>94</v>
      </c>
      <c r="AO26" s="191"/>
      <c r="AP26" s="191"/>
      <c r="AQ26" s="191"/>
      <c r="AR26" s="192"/>
    </row>
    <row r="27" spans="1:44" ht="15.75" customHeight="1" thickBot="1">
      <c r="A27" s="154"/>
      <c r="B27" s="359"/>
      <c r="C27" s="359"/>
      <c r="D27" s="359"/>
      <c r="E27" s="359"/>
      <c r="F27" s="359"/>
      <c r="G27" s="359"/>
      <c r="H27" s="359"/>
      <c r="I27" s="359"/>
      <c r="J27" s="175"/>
      <c r="K27" s="312">
        <f>IF(A27="","",IF('kalk og'!H61=0,"",'kalk og'!H61))</f>
      </c>
      <c r="L27" s="313"/>
      <c r="M27" s="158">
        <f>IF(A27="","",IF('kalk og'!I61=0,"",'kalk og'!I61))</f>
      </c>
      <c r="N27" s="8"/>
      <c r="O27" s="9" t="s">
        <v>7</v>
      </c>
      <c r="P27" s="10"/>
      <c r="Q27" s="8"/>
      <c r="R27" s="9" t="s">
        <v>7</v>
      </c>
      <c r="S27" s="10"/>
      <c r="T27" s="11"/>
      <c r="U27" s="9" t="s">
        <v>7</v>
      </c>
      <c r="V27" s="12"/>
      <c r="W27" s="52"/>
      <c r="X27" s="227" t="s">
        <v>54</v>
      </c>
      <c r="Y27" s="228"/>
      <c r="Z27" s="228"/>
      <c r="AA27" s="228"/>
      <c r="AB27" s="228"/>
      <c r="AC27" s="253"/>
      <c r="AD27" s="253"/>
      <c r="AE27" s="253"/>
      <c r="AF27" s="253"/>
      <c r="AG27" s="253"/>
      <c r="AH27" s="253"/>
      <c r="AI27" s="253"/>
      <c r="AJ27" s="253"/>
      <c r="AK27" s="254"/>
      <c r="AL27" s="74"/>
      <c r="AM27" s="188">
        <v>24</v>
      </c>
      <c r="AN27" s="190" t="s">
        <v>95</v>
      </c>
      <c r="AO27" s="191"/>
      <c r="AP27" s="191"/>
      <c r="AQ27" s="191"/>
      <c r="AR27" s="192"/>
    </row>
    <row r="28" spans="1:44" ht="15.75" customHeight="1" thickBot="1">
      <c r="A28" s="153"/>
      <c r="B28" s="346"/>
      <c r="C28" s="346"/>
      <c r="D28" s="346"/>
      <c r="E28" s="346"/>
      <c r="F28" s="346"/>
      <c r="G28" s="346"/>
      <c r="H28" s="346"/>
      <c r="I28" s="346"/>
      <c r="J28" s="176"/>
      <c r="K28" s="342">
        <f>IF(A28="","",IF('kalk og'!H62=0,"",'kalk og'!H62))</f>
      </c>
      <c r="L28" s="343"/>
      <c r="M28" s="159">
        <f>IF(A28="","",IF('kalk og'!I62=0,"",'kalk og'!I62))</f>
      </c>
      <c r="N28" s="34"/>
      <c r="O28" s="35" t="s">
        <v>7</v>
      </c>
      <c r="P28" s="36"/>
      <c r="Q28" s="34"/>
      <c r="R28" s="35" t="s">
        <v>7</v>
      </c>
      <c r="S28" s="36"/>
      <c r="T28" s="37"/>
      <c r="U28" s="35" t="s">
        <v>7</v>
      </c>
      <c r="V28" s="38"/>
      <c r="W28" s="52"/>
      <c r="X28" s="231" t="s">
        <v>54</v>
      </c>
      <c r="Y28" s="232"/>
      <c r="Z28" s="232"/>
      <c r="AA28" s="232"/>
      <c r="AB28" s="232"/>
      <c r="AC28" s="233"/>
      <c r="AD28" s="233"/>
      <c r="AE28" s="233"/>
      <c r="AF28" s="233"/>
      <c r="AG28" s="233"/>
      <c r="AH28" s="233"/>
      <c r="AI28" s="233"/>
      <c r="AJ28" s="233"/>
      <c r="AK28" s="234"/>
      <c r="AL28" s="74"/>
      <c r="AM28" s="188">
        <v>25</v>
      </c>
      <c r="AN28" s="190" t="s">
        <v>96</v>
      </c>
      <c r="AO28" s="191"/>
      <c r="AP28" s="191"/>
      <c r="AQ28" s="191"/>
      <c r="AR28" s="192"/>
    </row>
    <row r="29" spans="1:44" ht="15.75" customHeight="1" thickBot="1">
      <c r="A29" s="152"/>
      <c r="B29" s="341"/>
      <c r="C29" s="341"/>
      <c r="D29" s="341"/>
      <c r="E29" s="341"/>
      <c r="F29" s="341"/>
      <c r="G29" s="341"/>
      <c r="H29" s="341"/>
      <c r="I29" s="341"/>
      <c r="J29" s="173"/>
      <c r="K29" s="306">
        <f>IF(A29="","",IF('kalk og'!H63=0,"",'kalk og'!H63))</f>
      </c>
      <c r="L29" s="307"/>
      <c r="M29" s="179">
        <f>IF(A29="","",IF('kalk og'!I63=0,"",'kalk og'!I63))</f>
      </c>
      <c r="N29" s="2"/>
      <c r="O29" s="3" t="s">
        <v>7</v>
      </c>
      <c r="P29" s="4"/>
      <c r="Q29" s="2"/>
      <c r="R29" s="3" t="s">
        <v>7</v>
      </c>
      <c r="S29" s="4"/>
      <c r="T29" s="5"/>
      <c r="U29" s="3" t="s">
        <v>7</v>
      </c>
      <c r="V29" s="6"/>
      <c r="W29" s="52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74"/>
      <c r="AM29" s="188">
        <v>26</v>
      </c>
      <c r="AN29" s="190" t="s">
        <v>97</v>
      </c>
      <c r="AO29" s="191"/>
      <c r="AP29" s="191"/>
      <c r="AQ29" s="191"/>
      <c r="AR29" s="192"/>
    </row>
    <row r="30" spans="1:44" ht="15.75" customHeight="1">
      <c r="A30" s="152"/>
      <c r="B30" s="341"/>
      <c r="C30" s="341"/>
      <c r="D30" s="341"/>
      <c r="E30" s="341"/>
      <c r="F30" s="341"/>
      <c r="G30" s="341"/>
      <c r="H30" s="341"/>
      <c r="I30" s="341"/>
      <c r="J30" s="173"/>
      <c r="K30" s="306">
        <f>IF(A30="","",IF('kalk og'!H64=0,"",'kalk og'!H64))</f>
      </c>
      <c r="L30" s="307"/>
      <c r="M30" s="179">
        <f>IF(A30="","",IF('kalk og'!I64=0,"",'kalk og'!I64))</f>
      </c>
      <c r="N30" s="2"/>
      <c r="O30" s="3" t="s">
        <v>7</v>
      </c>
      <c r="P30" s="4"/>
      <c r="Q30" s="2"/>
      <c r="R30" s="3" t="s">
        <v>7</v>
      </c>
      <c r="S30" s="4"/>
      <c r="T30" s="5"/>
      <c r="U30" s="3" t="s">
        <v>7</v>
      </c>
      <c r="V30" s="6"/>
      <c r="W30" s="52"/>
      <c r="X30" s="235" t="s">
        <v>50</v>
      </c>
      <c r="Y30" s="236"/>
      <c r="Z30" s="236"/>
      <c r="AA30" s="236"/>
      <c r="AB30" s="236"/>
      <c r="AC30" s="237" t="str">
        <f>LOOKUP(U4,U4)</f>
        <v>GOSTJE</v>
      </c>
      <c r="AD30" s="237"/>
      <c r="AE30" s="237"/>
      <c r="AF30" s="237"/>
      <c r="AG30" s="237"/>
      <c r="AH30" s="237"/>
      <c r="AI30" s="237"/>
      <c r="AJ30" s="237"/>
      <c r="AK30" s="238"/>
      <c r="AL30" s="79"/>
      <c r="AM30" s="188">
        <v>27</v>
      </c>
      <c r="AN30" s="190" t="s">
        <v>98</v>
      </c>
      <c r="AO30" s="191"/>
      <c r="AP30" s="191"/>
      <c r="AQ30" s="191"/>
      <c r="AR30" s="192"/>
    </row>
    <row r="31" spans="1:44" ht="15.75" customHeight="1">
      <c r="A31" s="152"/>
      <c r="B31" s="341"/>
      <c r="C31" s="341"/>
      <c r="D31" s="341"/>
      <c r="E31" s="341"/>
      <c r="F31" s="341"/>
      <c r="G31" s="341"/>
      <c r="H31" s="341"/>
      <c r="I31" s="341"/>
      <c r="J31" s="173"/>
      <c r="K31" s="306">
        <f>IF(A31="","",IF('kalk og'!H65=0,"",'kalk og'!H65))</f>
      </c>
      <c r="L31" s="307"/>
      <c r="M31" s="179">
        <f>IF(A31="","",IF('kalk og'!I65=0,"",'kalk og'!I65))</f>
      </c>
      <c r="N31" s="2"/>
      <c r="O31" s="3" t="s">
        <v>7</v>
      </c>
      <c r="P31" s="4"/>
      <c r="Q31" s="2"/>
      <c r="R31" s="3" t="s">
        <v>7</v>
      </c>
      <c r="S31" s="4"/>
      <c r="T31" s="5"/>
      <c r="U31" s="3" t="s">
        <v>7</v>
      </c>
      <c r="V31" s="6"/>
      <c r="W31" s="52"/>
      <c r="X31" s="227" t="s">
        <v>51</v>
      </c>
      <c r="Y31" s="228"/>
      <c r="Z31" s="228"/>
      <c r="AA31" s="228"/>
      <c r="AB31" s="228"/>
      <c r="AC31" s="229"/>
      <c r="AD31" s="229"/>
      <c r="AE31" s="229"/>
      <c r="AF31" s="229"/>
      <c r="AG31" s="229"/>
      <c r="AH31" s="229"/>
      <c r="AI31" s="229"/>
      <c r="AJ31" s="229"/>
      <c r="AK31" s="230"/>
      <c r="AL31" s="74"/>
      <c r="AM31" s="80"/>
      <c r="AN31" s="75"/>
      <c r="AO31" s="75"/>
      <c r="AP31" s="75"/>
      <c r="AQ31" s="75"/>
      <c r="AR31" s="75"/>
    </row>
    <row r="32" spans="1:45" ht="15.75" customHeight="1">
      <c r="A32" s="152"/>
      <c r="B32" s="341"/>
      <c r="C32" s="341"/>
      <c r="D32" s="341"/>
      <c r="E32" s="341"/>
      <c r="F32" s="341"/>
      <c r="G32" s="341"/>
      <c r="H32" s="341"/>
      <c r="I32" s="341"/>
      <c r="J32" s="173"/>
      <c r="K32" s="306">
        <f>IF(A32="","",IF('kalk og'!H66=0,"",'kalk og'!H66))</f>
      </c>
      <c r="L32" s="307"/>
      <c r="M32" s="179">
        <f>IF(A32="","",IF('kalk og'!I66=0,"",'kalk og'!I66))</f>
      </c>
      <c r="N32" s="2"/>
      <c r="O32" s="3" t="s">
        <v>7</v>
      </c>
      <c r="P32" s="4"/>
      <c r="Q32" s="2"/>
      <c r="R32" s="3" t="s">
        <v>7</v>
      </c>
      <c r="S32" s="4"/>
      <c r="T32" s="5"/>
      <c r="U32" s="3" t="s">
        <v>7</v>
      </c>
      <c r="V32" s="6"/>
      <c r="W32" s="52"/>
      <c r="X32" s="227" t="s">
        <v>52</v>
      </c>
      <c r="Y32" s="228"/>
      <c r="Z32" s="228"/>
      <c r="AA32" s="228"/>
      <c r="AB32" s="228"/>
      <c r="AC32" s="229"/>
      <c r="AD32" s="229"/>
      <c r="AE32" s="229"/>
      <c r="AF32" s="229"/>
      <c r="AG32" s="229"/>
      <c r="AH32" s="229"/>
      <c r="AI32" s="229"/>
      <c r="AJ32" s="229"/>
      <c r="AK32" s="230"/>
      <c r="AL32" s="74"/>
      <c r="AM32" s="189" t="s">
        <v>99</v>
      </c>
      <c r="AN32" s="189"/>
      <c r="AO32" s="189"/>
      <c r="AP32" s="189"/>
      <c r="AQ32" s="189"/>
      <c r="AR32" s="189"/>
      <c r="AS32" s="189"/>
    </row>
    <row r="33" spans="1:44" ht="15.75" customHeight="1">
      <c r="A33" s="152"/>
      <c r="B33" s="341"/>
      <c r="C33" s="341"/>
      <c r="D33" s="341"/>
      <c r="E33" s="341"/>
      <c r="F33" s="341"/>
      <c r="G33" s="341"/>
      <c r="H33" s="341"/>
      <c r="I33" s="341"/>
      <c r="J33" s="173"/>
      <c r="K33" s="306">
        <f>IF(A33="","",IF('kalk og'!H67=0,"",'kalk og'!H67))</f>
      </c>
      <c r="L33" s="307"/>
      <c r="M33" s="179">
        <f>IF(A33="","",IF('kalk og'!I67=0,"",'kalk og'!I67))</f>
      </c>
      <c r="N33" s="2"/>
      <c r="O33" s="3" t="s">
        <v>7</v>
      </c>
      <c r="P33" s="4"/>
      <c r="Q33" s="2"/>
      <c r="R33" s="3" t="s">
        <v>7</v>
      </c>
      <c r="S33" s="4"/>
      <c r="T33" s="5"/>
      <c r="U33" s="3" t="s">
        <v>7</v>
      </c>
      <c r="V33" s="6"/>
      <c r="W33" s="52"/>
      <c r="X33" s="227" t="s">
        <v>53</v>
      </c>
      <c r="Y33" s="228"/>
      <c r="Z33" s="228"/>
      <c r="AA33" s="228"/>
      <c r="AB33" s="228"/>
      <c r="AC33" s="229"/>
      <c r="AD33" s="229"/>
      <c r="AE33" s="229"/>
      <c r="AF33" s="229"/>
      <c r="AG33" s="229"/>
      <c r="AH33" s="229"/>
      <c r="AI33" s="229"/>
      <c r="AJ33" s="229"/>
      <c r="AK33" s="230"/>
      <c r="AL33" s="65"/>
      <c r="AM33" s="80"/>
      <c r="AN33" s="75"/>
      <c r="AO33" s="75"/>
      <c r="AP33" s="75"/>
      <c r="AQ33" s="75"/>
      <c r="AR33" s="75"/>
    </row>
    <row r="34" spans="1:44" ht="15.75" customHeight="1">
      <c r="A34" s="152"/>
      <c r="B34" s="341"/>
      <c r="C34" s="341"/>
      <c r="D34" s="341"/>
      <c r="E34" s="341"/>
      <c r="F34" s="341"/>
      <c r="G34" s="341"/>
      <c r="H34" s="341"/>
      <c r="I34" s="341"/>
      <c r="J34" s="173"/>
      <c r="K34" s="306">
        <f>IF(A34="","",IF('kalk og'!H68=0,"",'kalk og'!H68))</f>
      </c>
      <c r="L34" s="307"/>
      <c r="M34" s="179">
        <f>IF(A34="","",IF('kalk og'!I68=0,"",'kalk og'!I68))</f>
      </c>
      <c r="N34" s="29"/>
      <c r="O34" s="3" t="s">
        <v>7</v>
      </c>
      <c r="P34" s="30"/>
      <c r="Q34" s="29"/>
      <c r="R34" s="3" t="s">
        <v>7</v>
      </c>
      <c r="S34" s="30"/>
      <c r="T34" s="31"/>
      <c r="U34" s="3" t="s">
        <v>7</v>
      </c>
      <c r="V34" s="32"/>
      <c r="W34" s="52"/>
      <c r="X34" s="227" t="s">
        <v>54</v>
      </c>
      <c r="Y34" s="228"/>
      <c r="Z34" s="228"/>
      <c r="AA34" s="228"/>
      <c r="AB34" s="228"/>
      <c r="AC34" s="229"/>
      <c r="AD34" s="229"/>
      <c r="AE34" s="229"/>
      <c r="AF34" s="229"/>
      <c r="AG34" s="229"/>
      <c r="AH34" s="229"/>
      <c r="AI34" s="229"/>
      <c r="AJ34" s="229"/>
      <c r="AK34" s="230"/>
      <c r="AL34" s="65"/>
      <c r="AM34" s="80"/>
      <c r="AN34" s="75"/>
      <c r="AO34" s="75"/>
      <c r="AP34" s="75"/>
      <c r="AQ34" s="75"/>
      <c r="AR34" s="75"/>
    </row>
    <row r="35" spans="1:44" ht="15.75" customHeight="1" thickBot="1">
      <c r="A35" s="152"/>
      <c r="B35" s="361"/>
      <c r="C35" s="248"/>
      <c r="D35" s="248"/>
      <c r="E35" s="248"/>
      <c r="F35" s="248"/>
      <c r="G35" s="248"/>
      <c r="H35" s="248"/>
      <c r="I35" s="362"/>
      <c r="J35" s="1"/>
      <c r="K35" s="306">
        <f>IF(A35="","",IF('kalk og'!H69=0,"",'kalk og'!H69))</f>
      </c>
      <c r="L35" s="307"/>
      <c r="M35" s="179">
        <f>IF(A35="","",IF('kalk og'!I69=0,"",'kalk og'!I69))</f>
      </c>
      <c r="N35" s="29"/>
      <c r="O35" s="3" t="s">
        <v>7</v>
      </c>
      <c r="P35" s="30"/>
      <c r="Q35" s="29"/>
      <c r="R35" s="3" t="s">
        <v>7</v>
      </c>
      <c r="S35" s="30"/>
      <c r="T35" s="31"/>
      <c r="U35" s="3" t="s">
        <v>7</v>
      </c>
      <c r="V35" s="32"/>
      <c r="W35" s="52"/>
      <c r="X35" s="231" t="s">
        <v>54</v>
      </c>
      <c r="Y35" s="232"/>
      <c r="Z35" s="232"/>
      <c r="AA35" s="232"/>
      <c r="AB35" s="232"/>
      <c r="AC35" s="233"/>
      <c r="AD35" s="233"/>
      <c r="AE35" s="233"/>
      <c r="AF35" s="233"/>
      <c r="AG35" s="233"/>
      <c r="AH35" s="233"/>
      <c r="AI35" s="233"/>
      <c r="AJ35" s="233"/>
      <c r="AK35" s="234"/>
      <c r="AL35" s="65"/>
      <c r="AM35" s="80"/>
      <c r="AN35" s="75"/>
      <c r="AO35" s="75"/>
      <c r="AP35" s="75"/>
      <c r="AQ35" s="75"/>
      <c r="AR35" s="75"/>
    </row>
    <row r="36" spans="1:38" ht="15.75" customHeight="1" thickBot="1">
      <c r="A36" s="154"/>
      <c r="B36" s="360"/>
      <c r="C36" s="239"/>
      <c r="D36" s="239"/>
      <c r="E36" s="239"/>
      <c r="F36" s="239"/>
      <c r="G36" s="239"/>
      <c r="H36" s="239"/>
      <c r="I36" s="240"/>
      <c r="J36" s="7"/>
      <c r="K36" s="312">
        <f>IF(A36="","",IF('kalk og'!H70=0,"",'kalk og'!H70))</f>
      </c>
      <c r="L36" s="313"/>
      <c r="M36" s="158">
        <f>IF(A36="","",IF('kalk og'!I70=0,"",'kalk og'!I70))</f>
      </c>
      <c r="N36" s="8"/>
      <c r="O36" s="9" t="s">
        <v>7</v>
      </c>
      <c r="P36" s="10"/>
      <c r="Q36" s="8"/>
      <c r="R36" s="9" t="s">
        <v>7</v>
      </c>
      <c r="S36" s="10"/>
      <c r="T36" s="11"/>
      <c r="U36" s="9" t="s">
        <v>7</v>
      </c>
      <c r="V36" s="12"/>
      <c r="W36" s="52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76"/>
    </row>
    <row r="37" spans="1:38" ht="7.5" customHeight="1" thickBo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81"/>
    </row>
    <row r="38" spans="1:41" ht="15.75" customHeight="1">
      <c r="A38" s="299" t="s">
        <v>55</v>
      </c>
      <c r="B38" s="302" t="s">
        <v>56</v>
      </c>
      <c r="C38" s="303"/>
      <c r="D38" s="303"/>
      <c r="E38" s="303"/>
      <c r="F38" s="303"/>
      <c r="G38" s="304"/>
      <c r="H38" s="43"/>
      <c r="I38" s="26" t="s">
        <v>0</v>
      </c>
      <c r="J38" s="44"/>
      <c r="K38" s="43"/>
      <c r="L38" s="26" t="s">
        <v>0</v>
      </c>
      <c r="M38" s="44"/>
      <c r="N38" s="43"/>
      <c r="O38" s="26" t="s">
        <v>0</v>
      </c>
      <c r="P38" s="44"/>
      <c r="Q38" s="43"/>
      <c r="R38" s="26" t="s">
        <v>0</v>
      </c>
      <c r="S38" s="44"/>
      <c r="T38" s="43"/>
      <c r="U38" s="26" t="s">
        <v>0</v>
      </c>
      <c r="V38" s="44"/>
      <c r="W38" s="43"/>
      <c r="X38" s="26" t="s">
        <v>0</v>
      </c>
      <c r="Y38" s="44"/>
      <c r="Z38" s="43"/>
      <c r="AA38" s="26" t="s">
        <v>0</v>
      </c>
      <c r="AB38" s="44"/>
      <c r="AC38" s="43"/>
      <c r="AD38" s="26" t="s">
        <v>0</v>
      </c>
      <c r="AE38" s="44"/>
      <c r="AF38" s="43"/>
      <c r="AG38" s="26" t="s">
        <v>0</v>
      </c>
      <c r="AH38" s="44"/>
      <c r="AI38" s="43"/>
      <c r="AJ38" s="26" t="s">
        <v>0</v>
      </c>
      <c r="AK38" s="45"/>
      <c r="AL38" s="82"/>
      <c r="AM38" s="73" t="s">
        <v>55</v>
      </c>
      <c r="AO38" s="71" t="s">
        <v>100</v>
      </c>
    </row>
    <row r="39" spans="1:41" ht="15.75" customHeight="1">
      <c r="A39" s="300"/>
      <c r="B39" s="294" t="s">
        <v>57</v>
      </c>
      <c r="C39" s="295"/>
      <c r="D39" s="295"/>
      <c r="E39" s="295"/>
      <c r="F39" s="295"/>
      <c r="G39" s="295"/>
      <c r="H39" s="17"/>
      <c r="I39" s="18" t="s">
        <v>1</v>
      </c>
      <c r="J39" s="19"/>
      <c r="K39" s="17"/>
      <c r="L39" s="18" t="s">
        <v>1</v>
      </c>
      <c r="M39" s="19"/>
      <c r="N39" s="17"/>
      <c r="O39" s="18" t="s">
        <v>1</v>
      </c>
      <c r="P39" s="19"/>
      <c r="Q39" s="17"/>
      <c r="R39" s="18" t="s">
        <v>1</v>
      </c>
      <c r="S39" s="19"/>
      <c r="T39" s="17"/>
      <c r="U39" s="18" t="s">
        <v>1</v>
      </c>
      <c r="V39" s="19"/>
      <c r="W39" s="17"/>
      <c r="X39" s="18" t="s">
        <v>1</v>
      </c>
      <c r="Y39" s="19"/>
      <c r="Z39" s="17"/>
      <c r="AA39" s="18" t="s">
        <v>1</v>
      </c>
      <c r="AB39" s="19"/>
      <c r="AC39" s="17"/>
      <c r="AD39" s="18" t="s">
        <v>1</v>
      </c>
      <c r="AE39" s="19"/>
      <c r="AF39" s="17"/>
      <c r="AG39" s="18" t="s">
        <v>1</v>
      </c>
      <c r="AH39" s="19"/>
      <c r="AI39" s="17"/>
      <c r="AJ39" s="18" t="s">
        <v>1</v>
      </c>
      <c r="AK39" s="46"/>
      <c r="AL39" s="82"/>
      <c r="AO39" s="71" t="s">
        <v>101</v>
      </c>
    </row>
    <row r="40" spans="1:42" ht="15.75" customHeight="1">
      <c r="A40" s="300"/>
      <c r="B40" s="292" t="s">
        <v>56</v>
      </c>
      <c r="C40" s="293"/>
      <c r="D40" s="293"/>
      <c r="E40" s="293"/>
      <c r="F40" s="293"/>
      <c r="G40" s="293"/>
      <c r="H40" s="13"/>
      <c r="I40" s="14" t="s">
        <v>0</v>
      </c>
      <c r="J40" s="15"/>
      <c r="K40" s="13"/>
      <c r="L40" s="14" t="s">
        <v>0</v>
      </c>
      <c r="M40" s="15"/>
      <c r="N40" s="13"/>
      <c r="O40" s="14" t="s">
        <v>0</v>
      </c>
      <c r="P40" s="15"/>
      <c r="Q40" s="13"/>
      <c r="R40" s="14" t="s">
        <v>0</v>
      </c>
      <c r="S40" s="15"/>
      <c r="T40" s="13"/>
      <c r="U40" s="14" t="s">
        <v>0</v>
      </c>
      <c r="V40" s="15"/>
      <c r="W40" s="13"/>
      <c r="X40" s="14" t="s">
        <v>0</v>
      </c>
      <c r="Y40" s="15"/>
      <c r="Z40" s="13"/>
      <c r="AA40" s="14" t="s">
        <v>0</v>
      </c>
      <c r="AB40" s="15"/>
      <c r="AC40" s="13"/>
      <c r="AD40" s="14" t="s">
        <v>0</v>
      </c>
      <c r="AE40" s="15"/>
      <c r="AF40" s="13"/>
      <c r="AG40" s="14" t="s">
        <v>0</v>
      </c>
      <c r="AH40" s="15"/>
      <c r="AI40" s="13"/>
      <c r="AJ40" s="14" t="s">
        <v>0</v>
      </c>
      <c r="AK40" s="47"/>
      <c r="AL40" s="82"/>
      <c r="AM40" s="73"/>
      <c r="AO40" s="71" t="s">
        <v>102</v>
      </c>
      <c r="AP40" s="71"/>
    </row>
    <row r="41" spans="1:42" ht="15.75" customHeight="1">
      <c r="A41" s="300"/>
      <c r="B41" s="294" t="s">
        <v>57</v>
      </c>
      <c r="C41" s="295"/>
      <c r="D41" s="295"/>
      <c r="E41" s="295"/>
      <c r="F41" s="295"/>
      <c r="G41" s="295"/>
      <c r="H41" s="17"/>
      <c r="I41" s="18" t="s">
        <v>1</v>
      </c>
      <c r="J41" s="19"/>
      <c r="K41" s="17"/>
      <c r="L41" s="18" t="s">
        <v>1</v>
      </c>
      <c r="M41" s="19"/>
      <c r="N41" s="17"/>
      <c r="O41" s="18" t="s">
        <v>1</v>
      </c>
      <c r="P41" s="19"/>
      <c r="Q41" s="17"/>
      <c r="R41" s="18" t="s">
        <v>1</v>
      </c>
      <c r="S41" s="19"/>
      <c r="T41" s="17"/>
      <c r="U41" s="18" t="s">
        <v>1</v>
      </c>
      <c r="V41" s="19"/>
      <c r="W41" s="17"/>
      <c r="X41" s="18" t="s">
        <v>1</v>
      </c>
      <c r="Y41" s="19"/>
      <c r="Z41" s="17"/>
      <c r="AA41" s="18" t="s">
        <v>1</v>
      </c>
      <c r="AB41" s="19"/>
      <c r="AC41" s="20"/>
      <c r="AD41" s="88" t="s">
        <v>1</v>
      </c>
      <c r="AE41" s="21"/>
      <c r="AF41" s="20"/>
      <c r="AG41" s="88" t="s">
        <v>1</v>
      </c>
      <c r="AH41" s="21"/>
      <c r="AI41" s="20"/>
      <c r="AJ41" s="88" t="s">
        <v>1</v>
      </c>
      <c r="AK41" s="27"/>
      <c r="AL41" s="82"/>
      <c r="AP41" s="67" t="s">
        <v>111</v>
      </c>
    </row>
    <row r="42" spans="1:42" ht="15.75" customHeight="1">
      <c r="A42" s="300"/>
      <c r="B42" s="292" t="s">
        <v>56</v>
      </c>
      <c r="C42" s="293"/>
      <c r="D42" s="293"/>
      <c r="E42" s="293"/>
      <c r="F42" s="293"/>
      <c r="G42" s="293"/>
      <c r="H42" s="13"/>
      <c r="I42" s="14" t="s">
        <v>0</v>
      </c>
      <c r="J42" s="15"/>
      <c r="K42" s="13"/>
      <c r="L42" s="14" t="s">
        <v>0</v>
      </c>
      <c r="M42" s="15"/>
      <c r="N42" s="13"/>
      <c r="O42" s="14" t="s">
        <v>0</v>
      </c>
      <c r="P42" s="15"/>
      <c r="Q42" s="13"/>
      <c r="R42" s="14" t="s">
        <v>0</v>
      </c>
      <c r="S42" s="15"/>
      <c r="T42" s="13"/>
      <c r="U42" s="14" t="s">
        <v>0</v>
      </c>
      <c r="V42" s="15"/>
      <c r="W42" s="13"/>
      <c r="X42" s="14" t="s">
        <v>0</v>
      </c>
      <c r="Y42" s="15"/>
      <c r="Z42" s="13"/>
      <c r="AA42" s="14" t="s">
        <v>0</v>
      </c>
      <c r="AB42" s="16"/>
      <c r="AC42" s="13"/>
      <c r="AD42" s="14" t="s">
        <v>0</v>
      </c>
      <c r="AE42" s="15"/>
      <c r="AF42" s="13"/>
      <c r="AG42" s="14" t="s">
        <v>0</v>
      </c>
      <c r="AH42" s="15"/>
      <c r="AI42" s="13"/>
      <c r="AJ42" s="14" t="s">
        <v>0</v>
      </c>
      <c r="AK42" s="47"/>
      <c r="AL42" s="82"/>
      <c r="AP42" s="67" t="s">
        <v>103</v>
      </c>
    </row>
    <row r="43" spans="1:42" ht="15.75" customHeight="1" thickBot="1">
      <c r="A43" s="301"/>
      <c r="B43" s="296" t="s">
        <v>57</v>
      </c>
      <c r="C43" s="297"/>
      <c r="D43" s="297"/>
      <c r="E43" s="297"/>
      <c r="F43" s="297"/>
      <c r="G43" s="297"/>
      <c r="H43" s="22"/>
      <c r="I43" s="23" t="s">
        <v>1</v>
      </c>
      <c r="J43" s="24"/>
      <c r="K43" s="22"/>
      <c r="L43" s="23" t="s">
        <v>1</v>
      </c>
      <c r="M43" s="24"/>
      <c r="N43" s="22"/>
      <c r="O43" s="23" t="s">
        <v>1</v>
      </c>
      <c r="P43" s="24"/>
      <c r="Q43" s="22"/>
      <c r="R43" s="23" t="s">
        <v>1</v>
      </c>
      <c r="S43" s="24"/>
      <c r="T43" s="22"/>
      <c r="U43" s="23" t="s">
        <v>1</v>
      </c>
      <c r="V43" s="24"/>
      <c r="W43" s="22"/>
      <c r="X43" s="23" t="s">
        <v>1</v>
      </c>
      <c r="Y43" s="24"/>
      <c r="Z43" s="22"/>
      <c r="AA43" s="23" t="s">
        <v>1</v>
      </c>
      <c r="AB43" s="25"/>
      <c r="AC43" s="22"/>
      <c r="AD43" s="23" t="s">
        <v>1</v>
      </c>
      <c r="AE43" s="24"/>
      <c r="AF43" s="22"/>
      <c r="AG43" s="23" t="s">
        <v>1</v>
      </c>
      <c r="AH43" s="24"/>
      <c r="AI43" s="22"/>
      <c r="AJ43" s="23" t="s">
        <v>1</v>
      </c>
      <c r="AK43" s="28"/>
      <c r="AL43" s="82"/>
      <c r="AP43" s="67" t="s">
        <v>104</v>
      </c>
    </row>
    <row r="44" spans="1:38" ht="7.5" customHeight="1" thickBot="1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82"/>
    </row>
    <row r="45" spans="1:39" ht="15.75" customHeight="1">
      <c r="A45" s="203" t="s">
        <v>58</v>
      </c>
      <c r="B45" s="204"/>
      <c r="C45" s="205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10"/>
      <c r="AL45" s="82"/>
      <c r="AM45" s="73" t="s">
        <v>105</v>
      </c>
    </row>
    <row r="46" spans="1:39" ht="15.75" customHeight="1" thickBot="1">
      <c r="A46" s="206"/>
      <c r="B46" s="207"/>
      <c r="C46" s="208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2"/>
      <c r="AL46" s="82"/>
      <c r="AM46" s="71" t="s">
        <v>106</v>
      </c>
    </row>
    <row r="47" spans="1:38" ht="7.5" customHeight="1" thickBot="1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82"/>
    </row>
    <row r="48" spans="1:39" ht="15.75" customHeight="1">
      <c r="A48" s="213" t="s">
        <v>59</v>
      </c>
      <c r="B48" s="216" t="s">
        <v>60</v>
      </c>
      <c r="C48" s="217"/>
      <c r="D48" s="217"/>
      <c r="E48" s="217"/>
      <c r="F48" s="217"/>
      <c r="G48" s="217"/>
      <c r="H48" s="217"/>
      <c r="I48" s="218"/>
      <c r="J48" s="219" t="s">
        <v>61</v>
      </c>
      <c r="K48" s="217"/>
      <c r="L48" s="217"/>
      <c r="M48" s="217"/>
      <c r="N48" s="217"/>
      <c r="O48" s="217"/>
      <c r="P48" s="217"/>
      <c r="Q48" s="217"/>
      <c r="R48" s="217"/>
      <c r="S48" s="220"/>
      <c r="T48" s="53"/>
      <c r="U48" s="284" t="s">
        <v>9</v>
      </c>
      <c r="V48" s="285"/>
      <c r="W48" s="180" t="s">
        <v>66</v>
      </c>
      <c r="X48" s="55"/>
      <c r="Y48" s="54" t="s">
        <v>65</v>
      </c>
      <c r="AA48" s="356" t="s">
        <v>27</v>
      </c>
      <c r="AB48" s="357"/>
      <c r="AC48" s="357"/>
      <c r="AD48" s="357"/>
      <c r="AE48" s="358"/>
      <c r="AG48" s="353" t="s">
        <v>26</v>
      </c>
      <c r="AH48" s="354"/>
      <c r="AI48" s="354"/>
      <c r="AJ48" s="354"/>
      <c r="AK48" s="355"/>
      <c r="AL48" s="82"/>
      <c r="AM48" s="73" t="s">
        <v>107</v>
      </c>
    </row>
    <row r="49" spans="1:39" ht="16.5" customHeight="1">
      <c r="A49" s="214"/>
      <c r="B49" s="221" t="s">
        <v>62</v>
      </c>
      <c r="C49" s="222"/>
      <c r="D49" s="223" t="s">
        <v>11</v>
      </c>
      <c r="E49" s="223"/>
      <c r="F49" s="223"/>
      <c r="G49" s="224"/>
      <c r="H49" s="225"/>
      <c r="I49" s="226"/>
      <c r="J49" s="221" t="s">
        <v>62</v>
      </c>
      <c r="K49" s="222"/>
      <c r="L49" s="222"/>
      <c r="M49" s="223" t="s">
        <v>11</v>
      </c>
      <c r="N49" s="223"/>
      <c r="O49" s="223"/>
      <c r="P49" s="223"/>
      <c r="Q49" s="224"/>
      <c r="R49" s="225"/>
      <c r="S49" s="311"/>
      <c r="T49" s="53"/>
      <c r="U49" s="286"/>
      <c r="V49" s="287"/>
      <c r="W49" s="48"/>
      <c r="X49" s="157" t="s">
        <v>3</v>
      </c>
      <c r="Y49" s="49"/>
      <c r="AA49" s="276">
        <f>'kalk g'!AF40</f>
        <v>0</v>
      </c>
      <c r="AB49" s="277"/>
      <c r="AC49" s="290" t="s">
        <v>0</v>
      </c>
      <c r="AD49" s="277">
        <f>'kalk g'!AF45</f>
        <v>0</v>
      </c>
      <c r="AE49" s="280"/>
      <c r="AG49" s="269">
        <f>'kalk g'!AF28</f>
        <v>0</v>
      </c>
      <c r="AH49" s="270"/>
      <c r="AI49" s="273" t="s">
        <v>0</v>
      </c>
      <c r="AJ49" s="270">
        <f>'kalk g'!AF33</f>
        <v>0</v>
      </c>
      <c r="AK49" s="282"/>
      <c r="AL49" s="82"/>
      <c r="AM49" s="71" t="s">
        <v>108</v>
      </c>
    </row>
    <row r="50" spans="1:38" ht="16.5" customHeight="1" thickBot="1">
      <c r="A50" s="215"/>
      <c r="B50" s="197" t="s">
        <v>63</v>
      </c>
      <c r="C50" s="198"/>
      <c r="D50" s="193" t="s">
        <v>11</v>
      </c>
      <c r="E50" s="193"/>
      <c r="F50" s="193"/>
      <c r="G50" s="194"/>
      <c r="H50" s="195"/>
      <c r="I50" s="196"/>
      <c r="J50" s="197" t="s">
        <v>64</v>
      </c>
      <c r="K50" s="198"/>
      <c r="L50" s="198"/>
      <c r="M50" s="193" t="s">
        <v>11</v>
      </c>
      <c r="N50" s="193"/>
      <c r="O50" s="193"/>
      <c r="P50" s="193"/>
      <c r="Q50" s="194"/>
      <c r="R50" s="195"/>
      <c r="S50" s="352"/>
      <c r="T50" s="53"/>
      <c r="U50" s="288"/>
      <c r="V50" s="289"/>
      <c r="W50" s="50"/>
      <c r="X50" s="56" t="s">
        <v>4</v>
      </c>
      <c r="Y50" s="178"/>
      <c r="AA50" s="278"/>
      <c r="AB50" s="279"/>
      <c r="AC50" s="291"/>
      <c r="AD50" s="279"/>
      <c r="AE50" s="281"/>
      <c r="AG50" s="271"/>
      <c r="AH50" s="272"/>
      <c r="AI50" s="274"/>
      <c r="AJ50" s="272"/>
      <c r="AK50" s="283"/>
      <c r="AL50" s="82"/>
    </row>
    <row r="51" spans="1:39" ht="12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83"/>
      <c r="AM51" s="73" t="s">
        <v>109</v>
      </c>
    </row>
    <row r="52" spans="1:79" s="167" customFormat="1" ht="13.5" customHeight="1">
      <c r="A52" s="199" t="s">
        <v>67</v>
      </c>
      <c r="B52" s="199"/>
      <c r="C52" s="199">
        <f>IF(AC24&lt;&gt;0,AC24,"")</f>
      </c>
      <c r="D52" s="199"/>
      <c r="E52" s="199"/>
      <c r="F52" s="199"/>
      <c r="G52" s="267"/>
      <c r="H52" s="199" t="s">
        <v>68</v>
      </c>
      <c r="I52" s="199"/>
      <c r="J52" s="199"/>
      <c r="K52" s="199">
        <f>IF(AC31&lt;&gt;0,AC31,"")</f>
      </c>
      <c r="L52" s="199"/>
      <c r="M52" s="199"/>
      <c r="N52" s="199"/>
      <c r="O52" s="199"/>
      <c r="P52" s="199"/>
      <c r="Q52" s="267"/>
      <c r="R52" s="199" t="s">
        <v>35</v>
      </c>
      <c r="S52" s="199"/>
      <c r="T52" s="199"/>
      <c r="U52" s="199">
        <f>IF(AC15&lt;&gt;0,AC15,"")</f>
      </c>
      <c r="V52" s="199"/>
      <c r="W52" s="199"/>
      <c r="X52" s="199"/>
      <c r="Y52" s="199"/>
      <c r="Z52" s="199"/>
      <c r="AA52" s="199"/>
      <c r="AB52" s="267"/>
      <c r="AC52" s="199" t="s">
        <v>69</v>
      </c>
      <c r="AD52" s="199"/>
      <c r="AE52" s="199"/>
      <c r="AF52" s="199">
        <f>IF(AC20&lt;&gt;0,AC20,"")</f>
      </c>
      <c r="AG52" s="199"/>
      <c r="AH52" s="199"/>
      <c r="AI52" s="199"/>
      <c r="AJ52" s="199"/>
      <c r="AK52" s="199"/>
      <c r="AL52" s="84"/>
      <c r="AM52" s="71" t="s">
        <v>110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:38" ht="25.5" customHeight="1">
      <c r="A53" s="330"/>
      <c r="B53" s="330"/>
      <c r="C53" s="330"/>
      <c r="D53" s="330"/>
      <c r="E53" s="330"/>
      <c r="F53" s="330"/>
      <c r="G53" s="267"/>
      <c r="H53" s="329"/>
      <c r="I53" s="329"/>
      <c r="J53" s="329"/>
      <c r="K53" s="329"/>
      <c r="L53" s="329"/>
      <c r="M53" s="329"/>
      <c r="N53" s="329"/>
      <c r="O53" s="329"/>
      <c r="P53" s="329"/>
      <c r="Q53" s="267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267"/>
      <c r="AC53" s="330"/>
      <c r="AD53" s="330"/>
      <c r="AE53" s="330"/>
      <c r="AF53" s="330"/>
      <c r="AG53" s="330"/>
      <c r="AH53" s="330"/>
      <c r="AI53" s="330"/>
      <c r="AJ53" s="330"/>
      <c r="AK53" s="330"/>
      <c r="AL53" s="72"/>
    </row>
    <row r="54" spans="1:79" s="169" customFormat="1" ht="12" customHeight="1">
      <c r="A54" s="328" t="s">
        <v>70</v>
      </c>
      <c r="B54" s="328"/>
      <c r="C54" s="328"/>
      <c r="D54" s="328"/>
      <c r="E54" s="328"/>
      <c r="F54" s="328"/>
      <c r="G54" s="267"/>
      <c r="H54" s="328" t="s">
        <v>70</v>
      </c>
      <c r="I54" s="328"/>
      <c r="J54" s="328"/>
      <c r="K54" s="328"/>
      <c r="L54" s="328"/>
      <c r="M54" s="328"/>
      <c r="N54" s="328"/>
      <c r="O54" s="328"/>
      <c r="P54" s="328"/>
      <c r="Q54" s="267"/>
      <c r="R54" s="328" t="s">
        <v>70</v>
      </c>
      <c r="S54" s="328"/>
      <c r="T54" s="328"/>
      <c r="U54" s="328"/>
      <c r="V54" s="328"/>
      <c r="W54" s="328"/>
      <c r="X54" s="328"/>
      <c r="Y54" s="328"/>
      <c r="Z54" s="328"/>
      <c r="AA54" s="328"/>
      <c r="AB54" s="267"/>
      <c r="AC54" s="328" t="s">
        <v>70</v>
      </c>
      <c r="AD54" s="328"/>
      <c r="AE54" s="328"/>
      <c r="AF54" s="328"/>
      <c r="AG54" s="328"/>
      <c r="AH54" s="328"/>
      <c r="AI54" s="328"/>
      <c r="AJ54" s="328"/>
      <c r="AK54" s="328"/>
      <c r="AL54" s="85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</row>
    <row r="55" spans="1:55" s="87" customFormat="1" ht="12" customHeight="1">
      <c r="A55" s="170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86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</row>
    <row r="56" spans="1:55" s="87" customFormat="1" ht="12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</row>
    <row r="57" spans="1:55" s="87" customFormat="1" ht="12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</row>
    <row r="58" spans="1:55" s="87" customFormat="1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</row>
    <row r="59" spans="39:55" s="87" customFormat="1" ht="12.75"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</row>
    <row r="60" spans="39:55" s="87" customFormat="1" ht="12.75"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</row>
    <row r="61" spans="39:55" s="87" customFormat="1" ht="12.75"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</row>
    <row r="62" spans="39:55" s="87" customFormat="1" ht="12.75"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</row>
    <row r="63" spans="39:55" s="87" customFormat="1" ht="12.75"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</row>
    <row r="64" spans="39:55" s="87" customFormat="1" ht="12.75"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</row>
    <row r="65" spans="39:55" s="87" customFormat="1" ht="12.75"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</row>
    <row r="66" spans="39:55" s="87" customFormat="1" ht="12.75"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</row>
    <row r="67" spans="39:55" s="87" customFormat="1" ht="12.75"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</row>
    <row r="68" spans="39:55" s="87" customFormat="1" ht="12.75"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</row>
    <row r="69" spans="39:55" s="87" customFormat="1" ht="12.75"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</row>
    <row r="70" spans="39:55" s="87" customFormat="1" ht="12.75"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</row>
    <row r="71" spans="39:55" s="87" customFormat="1" ht="12.75"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</row>
    <row r="72" spans="39:55" s="87" customFormat="1" ht="12.75"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</row>
    <row r="73" spans="39:55" s="87" customFormat="1" ht="12.75"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</row>
    <row r="74" spans="39:55" s="87" customFormat="1" ht="12.75"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</row>
    <row r="75" spans="39:55" s="87" customFormat="1" ht="12.75"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</row>
    <row r="76" spans="39:55" s="87" customFormat="1" ht="12.75"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</row>
    <row r="77" spans="39:55" s="87" customFormat="1" ht="12.75"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39:55" s="87" customFormat="1" ht="12.75"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</row>
    <row r="79" spans="39:55" s="87" customFormat="1" ht="12.75"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</row>
    <row r="80" spans="39:55" s="87" customFormat="1" ht="12.75"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</row>
    <row r="81" spans="39:55" s="87" customFormat="1" ht="12.75"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</row>
    <row r="82" spans="39:55" s="87" customFormat="1" ht="12.75"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</row>
    <row r="83" spans="39:55" s="87" customFormat="1" ht="12.75"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</row>
    <row r="84" spans="39:55" s="87" customFormat="1" ht="12.75"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</row>
    <row r="85" spans="39:55" s="87" customFormat="1" ht="12.75"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</row>
    <row r="86" spans="39:55" s="87" customFormat="1" ht="12.75"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</row>
    <row r="87" spans="39:55" s="87" customFormat="1" ht="12.75"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</row>
    <row r="88" spans="39:55" s="87" customFormat="1" ht="12.75"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</row>
    <row r="89" spans="39:55" s="87" customFormat="1" ht="12.75"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</row>
    <row r="90" spans="39:55" s="87" customFormat="1" ht="12.75"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</row>
    <row r="91" spans="39:55" s="87" customFormat="1" ht="12.75"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</row>
    <row r="92" spans="39:55" s="87" customFormat="1" ht="12.75"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</row>
    <row r="93" spans="39:55" s="87" customFormat="1" ht="12.75"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</row>
    <row r="94" spans="39:55" s="87" customFormat="1" ht="12.75"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</row>
    <row r="95" spans="39:55" s="87" customFormat="1" ht="12.75"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</row>
    <row r="96" spans="39:55" s="87" customFormat="1" ht="12.75"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</row>
    <row r="97" spans="39:55" s="87" customFormat="1" ht="12.75"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</row>
    <row r="98" spans="39:55" s="87" customFormat="1" ht="12.75"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</row>
    <row r="99" spans="39:55" s="87" customFormat="1" ht="12.75"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</row>
    <row r="100" spans="39:55" s="87" customFormat="1" ht="12.75"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</row>
    <row r="101" spans="39:55" s="87" customFormat="1" ht="12.75"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</row>
    <row r="102" spans="39:55" s="87" customFormat="1" ht="12.75"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</row>
    <row r="103" spans="39:55" s="87" customFormat="1" ht="12.75"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</row>
    <row r="104" spans="39:55" s="87" customFormat="1" ht="12.75"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</row>
    <row r="105" spans="39:55" s="87" customFormat="1" ht="12.75"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</row>
    <row r="106" spans="39:55" s="87" customFormat="1" ht="12.75"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</row>
    <row r="107" spans="39:55" s="87" customFormat="1" ht="12.75"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</row>
    <row r="108" spans="39:55" s="87" customFormat="1" ht="12.75"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</row>
    <row r="109" spans="39:55" s="87" customFormat="1" ht="12.75"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</row>
    <row r="110" spans="39:55" s="87" customFormat="1" ht="12.75"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</row>
    <row r="111" spans="39:55" s="87" customFormat="1" ht="12.75"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</row>
    <row r="112" spans="39:55" s="87" customFormat="1" ht="12.75"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</row>
    <row r="113" spans="39:55" s="87" customFormat="1" ht="12.75"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</row>
    <row r="114" spans="39:55" s="87" customFormat="1" ht="12.75"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</row>
    <row r="115" spans="39:55" s="87" customFormat="1" ht="12.75"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</row>
    <row r="116" spans="39:55" s="87" customFormat="1" ht="12.75"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</row>
    <row r="117" spans="39:55" s="87" customFormat="1" ht="12.75"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</row>
    <row r="118" spans="39:55" s="87" customFormat="1" ht="12.75"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</row>
    <row r="119" spans="39:55" s="87" customFormat="1" ht="12.75"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</row>
    <row r="120" spans="39:55" s="87" customFormat="1" ht="12.75"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</row>
    <row r="121" spans="39:55" s="87" customFormat="1" ht="12.75"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</row>
    <row r="122" spans="39:55" s="87" customFormat="1" ht="12.75"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</row>
    <row r="123" spans="39:55" s="87" customFormat="1" ht="12.75"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</row>
    <row r="124" spans="39:55" s="87" customFormat="1" ht="12.75"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</row>
    <row r="125" spans="39:55" s="87" customFormat="1" ht="12.75"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</row>
    <row r="126" spans="39:55" s="87" customFormat="1" ht="12.75"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</row>
    <row r="127" spans="39:55" s="87" customFormat="1" ht="12.75"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</row>
    <row r="128" spans="39:55" s="87" customFormat="1" ht="12.75"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</row>
    <row r="129" spans="39:55" s="87" customFormat="1" ht="12.75"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</row>
    <row r="130" spans="39:55" s="87" customFormat="1" ht="12.75"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</row>
    <row r="131" spans="39:55" s="87" customFormat="1" ht="12.75"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</row>
    <row r="132" spans="39:55" s="87" customFormat="1" ht="12.75"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</row>
    <row r="133" spans="39:55" s="87" customFormat="1" ht="12.75"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</row>
    <row r="134" spans="39:55" s="87" customFormat="1" ht="12.75"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</row>
    <row r="135" spans="39:55" s="87" customFormat="1" ht="12.75"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</row>
    <row r="136" spans="39:55" s="87" customFormat="1" ht="12.75"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</row>
    <row r="137" spans="39:55" s="87" customFormat="1" ht="12.75"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</row>
    <row r="138" spans="39:55" s="87" customFormat="1" ht="12.75"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</row>
    <row r="139" spans="39:55" s="87" customFormat="1" ht="12.75"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</row>
    <row r="140" spans="39:55" s="87" customFormat="1" ht="12.75"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</row>
    <row r="141" spans="39:55" s="87" customFormat="1" ht="12.75"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</row>
    <row r="142" spans="39:55" s="87" customFormat="1" ht="12.75"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</row>
    <row r="143" spans="39:55" s="87" customFormat="1" ht="12.75"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</row>
    <row r="144" spans="39:55" s="87" customFormat="1" ht="12.75"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</row>
    <row r="145" spans="39:55" s="87" customFormat="1" ht="12.75"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</row>
    <row r="146" spans="39:55" s="87" customFormat="1" ht="12.75"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</row>
    <row r="147" spans="39:55" s="87" customFormat="1" ht="12.75"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</row>
    <row r="148" spans="39:55" s="87" customFormat="1" ht="12.75"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</row>
    <row r="149" spans="39:55" s="87" customFormat="1" ht="12.75"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</row>
    <row r="150" spans="39:55" s="87" customFormat="1" ht="12.75"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</row>
    <row r="151" spans="39:55" s="87" customFormat="1" ht="12.75"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</row>
    <row r="152" spans="39:55" s="87" customFormat="1" ht="12.75"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</row>
    <row r="153" spans="39:55" s="87" customFormat="1" ht="12.75"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</row>
    <row r="154" spans="39:55" s="87" customFormat="1" ht="12.75"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</row>
    <row r="155" spans="39:55" s="87" customFormat="1" ht="12.75"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</row>
    <row r="156" spans="39:55" s="87" customFormat="1" ht="12.75"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</row>
    <row r="157" spans="39:55" s="87" customFormat="1" ht="12.75"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</row>
    <row r="158" spans="39:55" s="87" customFormat="1" ht="12.75"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</row>
    <row r="159" spans="39:55" s="87" customFormat="1" ht="12.75"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</row>
    <row r="160" spans="39:55" s="87" customFormat="1" ht="12.75"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</row>
    <row r="161" spans="39:55" s="87" customFormat="1" ht="12.75"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</row>
    <row r="162" spans="39:55" s="87" customFormat="1" ht="12.75"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</row>
    <row r="163" spans="39:55" s="87" customFormat="1" ht="12.75"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</row>
    <row r="164" spans="39:55" s="87" customFormat="1" ht="12.75"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</row>
    <row r="165" spans="39:55" s="87" customFormat="1" ht="12.75"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</row>
    <row r="166" spans="39:55" s="87" customFormat="1" ht="12.75"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</row>
    <row r="167" spans="39:55" s="87" customFormat="1" ht="12.75"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</row>
    <row r="168" spans="39:55" s="87" customFormat="1" ht="12.75"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</row>
    <row r="169" spans="39:55" s="87" customFormat="1" ht="12.75"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</row>
    <row r="170" spans="39:55" s="87" customFormat="1" ht="12.75"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</row>
    <row r="171" spans="39:55" s="87" customFormat="1" ht="12.75"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</row>
    <row r="172" spans="39:55" s="87" customFormat="1" ht="12.75"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</row>
    <row r="173" spans="39:55" s="87" customFormat="1" ht="12.75"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</row>
    <row r="174" spans="39:55" s="87" customFormat="1" ht="12.75"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</row>
    <row r="175" spans="39:55" s="87" customFormat="1" ht="12.75"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</row>
    <row r="176" spans="39:55" s="87" customFormat="1" ht="12.75"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</row>
    <row r="177" spans="39:55" s="87" customFormat="1" ht="12.75"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</row>
    <row r="178" spans="39:55" s="87" customFormat="1" ht="12.75"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</row>
    <row r="179" spans="39:55" s="87" customFormat="1" ht="12.75"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</row>
    <row r="180" spans="39:55" s="87" customFormat="1" ht="12.75"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</row>
    <row r="181" spans="39:55" s="87" customFormat="1" ht="12.75"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</row>
    <row r="182" spans="39:55" s="87" customFormat="1" ht="12.75"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</row>
    <row r="183" spans="39:55" s="87" customFormat="1" ht="12.75"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</row>
    <row r="184" spans="39:55" s="87" customFormat="1" ht="12.75"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</row>
    <row r="185" spans="39:55" s="87" customFormat="1" ht="12.75"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</row>
    <row r="186" spans="39:55" s="87" customFormat="1" ht="12.75"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</row>
    <row r="187" spans="39:55" s="87" customFormat="1" ht="12.75"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</row>
    <row r="188" spans="39:55" s="87" customFormat="1" ht="12.75"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</row>
    <row r="189" spans="39:55" s="87" customFormat="1" ht="12.75"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</row>
    <row r="190" spans="39:55" s="87" customFormat="1" ht="12.75"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</row>
    <row r="191" spans="39:55" s="87" customFormat="1" ht="12.75"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</row>
    <row r="192" spans="39:55" s="87" customFormat="1" ht="12.75"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</row>
    <row r="193" spans="39:55" s="87" customFormat="1" ht="12.75"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</row>
    <row r="194" spans="39:55" s="87" customFormat="1" ht="12.75"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</row>
    <row r="195" spans="39:55" s="87" customFormat="1" ht="12.75"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</row>
    <row r="196" spans="39:55" s="87" customFormat="1" ht="12.75"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</row>
    <row r="197" spans="39:55" s="87" customFormat="1" ht="12.75"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</row>
    <row r="198" spans="39:55" s="87" customFormat="1" ht="12.75"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</row>
    <row r="199" spans="39:55" s="87" customFormat="1" ht="12.75"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</row>
    <row r="200" spans="39:55" s="87" customFormat="1" ht="12.75"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</row>
    <row r="201" spans="39:55" s="87" customFormat="1" ht="12.75"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</row>
    <row r="202" spans="39:55" s="87" customFormat="1" ht="12.75"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</row>
    <row r="203" spans="39:55" s="87" customFormat="1" ht="12.75"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</row>
    <row r="204" spans="39:55" s="87" customFormat="1" ht="12.75"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</row>
    <row r="205" spans="39:55" s="87" customFormat="1" ht="12.75"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</row>
    <row r="206" spans="39:55" s="87" customFormat="1" ht="12.75"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</row>
    <row r="207" spans="39:55" s="87" customFormat="1" ht="12.75"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</row>
    <row r="208" spans="39:55" s="87" customFormat="1" ht="12.75"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</row>
    <row r="209" spans="39:55" s="87" customFormat="1" ht="12.75"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</row>
    <row r="210" spans="39:55" s="87" customFormat="1" ht="12.75"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</row>
    <row r="211" spans="39:55" s="87" customFormat="1" ht="12.75"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</row>
    <row r="212" spans="39:55" s="87" customFormat="1" ht="12.75"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</row>
    <row r="213" spans="39:55" s="87" customFormat="1" ht="12.75"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</row>
    <row r="214" spans="39:55" s="87" customFormat="1" ht="12.75"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</row>
    <row r="215" spans="39:55" s="87" customFormat="1" ht="12.75"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</row>
    <row r="216" spans="39:55" s="87" customFormat="1" ht="12.75"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</row>
    <row r="217" spans="39:55" s="87" customFormat="1" ht="12.75"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</row>
    <row r="218" spans="39:55" s="87" customFormat="1" ht="12.75"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</row>
    <row r="219" spans="39:55" s="87" customFormat="1" ht="12.75"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</row>
    <row r="220" spans="39:55" s="87" customFormat="1" ht="12.75"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</row>
    <row r="221" spans="39:55" s="87" customFormat="1" ht="12.75"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</row>
    <row r="222" spans="39:55" s="87" customFormat="1" ht="12.75"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</row>
    <row r="223" spans="39:55" s="87" customFormat="1" ht="12.75"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</row>
    <row r="224" spans="39:55" s="87" customFormat="1" ht="12.75"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</row>
    <row r="225" spans="39:55" s="87" customFormat="1" ht="12.75"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</row>
    <row r="226" spans="39:55" s="87" customFormat="1" ht="12.75"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</row>
    <row r="227" spans="39:55" s="87" customFormat="1" ht="12.75"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</row>
    <row r="228" spans="39:55" s="87" customFormat="1" ht="12.75"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</row>
    <row r="229" spans="39:55" s="87" customFormat="1" ht="12.75"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</row>
    <row r="230" spans="39:55" s="87" customFormat="1" ht="12.75"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</row>
    <row r="231" spans="39:55" s="87" customFormat="1" ht="12.75"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</row>
    <row r="232" spans="39:55" s="87" customFormat="1" ht="12.75"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</row>
    <row r="233" spans="39:55" s="87" customFormat="1" ht="12.75"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</row>
    <row r="234" spans="39:55" s="87" customFormat="1" ht="12.75"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</row>
    <row r="235" spans="39:55" s="87" customFormat="1" ht="12.75"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</row>
    <row r="236" spans="39:55" s="87" customFormat="1" ht="12.75"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</row>
    <row r="237" spans="39:55" s="87" customFormat="1" ht="12.75"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</row>
    <row r="238" spans="39:55" s="87" customFormat="1" ht="12.75"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</row>
    <row r="239" spans="39:55" s="87" customFormat="1" ht="12.75"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</row>
    <row r="240" spans="39:55" s="87" customFormat="1" ht="12.75"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</row>
    <row r="241" spans="39:55" s="87" customFormat="1" ht="12.75"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</row>
    <row r="242" spans="39:55" s="87" customFormat="1" ht="12.75"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</row>
    <row r="243" spans="39:55" s="87" customFormat="1" ht="12.75"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</row>
    <row r="244" spans="39:55" s="87" customFormat="1" ht="12.75"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</row>
    <row r="245" spans="39:55" s="87" customFormat="1" ht="12.75"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</row>
    <row r="246" spans="39:55" s="87" customFormat="1" ht="12.75"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</row>
    <row r="247" spans="39:55" s="87" customFormat="1" ht="12.75"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</row>
    <row r="248" spans="39:55" s="87" customFormat="1" ht="12.75"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</row>
    <row r="249" spans="39:55" s="87" customFormat="1" ht="12.75"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</row>
    <row r="250" spans="39:55" s="87" customFormat="1" ht="12.75"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</row>
    <row r="251" spans="39:55" s="87" customFormat="1" ht="12.75"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</row>
    <row r="252" spans="39:55" s="87" customFormat="1" ht="12.75"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</row>
    <row r="253" spans="39:55" s="87" customFormat="1" ht="12.75"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</row>
    <row r="254" spans="39:55" s="87" customFormat="1" ht="12.75"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</row>
    <row r="255" spans="39:55" s="87" customFormat="1" ht="12.75"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</row>
    <row r="256" spans="39:55" s="87" customFormat="1" ht="12.75"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</row>
    <row r="257" spans="39:55" s="87" customFormat="1" ht="12.75"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</row>
    <row r="258" spans="39:55" s="87" customFormat="1" ht="12.75"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</row>
    <row r="259" spans="39:55" s="87" customFormat="1" ht="12.75"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</row>
    <row r="260" spans="39:55" s="87" customFormat="1" ht="12.75"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</row>
    <row r="261" spans="39:55" s="87" customFormat="1" ht="12.75"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</row>
    <row r="262" spans="39:55" s="87" customFormat="1" ht="12.75"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</row>
    <row r="263" spans="39:55" s="87" customFormat="1" ht="12.75"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</row>
    <row r="264" spans="39:55" s="87" customFormat="1" ht="12.75"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</row>
    <row r="265" spans="39:55" s="87" customFormat="1" ht="12.75"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</row>
    <row r="266" spans="39:55" s="87" customFormat="1" ht="12.75"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</row>
    <row r="267" spans="39:55" s="87" customFormat="1" ht="12.75"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</row>
    <row r="268" spans="39:55" s="87" customFormat="1" ht="12.75"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</row>
    <row r="269" spans="39:55" s="87" customFormat="1" ht="12.75"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</row>
    <row r="270" spans="39:55" s="87" customFormat="1" ht="12.75"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</row>
    <row r="271" spans="39:55" s="87" customFormat="1" ht="12.75"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</row>
    <row r="272" spans="39:55" s="87" customFormat="1" ht="12.75"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</row>
    <row r="273" spans="39:55" s="87" customFormat="1" ht="12.75"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</row>
    <row r="274" spans="39:55" s="87" customFormat="1" ht="12.75"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</row>
    <row r="275" spans="39:55" s="87" customFormat="1" ht="12.75"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</row>
    <row r="276" spans="39:55" s="87" customFormat="1" ht="12.75"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</row>
    <row r="277" spans="39:55" s="87" customFormat="1" ht="12.75"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</row>
    <row r="278" spans="39:55" s="87" customFormat="1" ht="12.75"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</row>
    <row r="279" spans="39:55" s="87" customFormat="1" ht="12.75"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</row>
    <row r="280" spans="39:55" s="87" customFormat="1" ht="12.75"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</row>
    <row r="281" spans="39:55" s="87" customFormat="1" ht="12.75"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</row>
    <row r="282" spans="39:55" s="87" customFormat="1" ht="12.75"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</row>
    <row r="283" spans="39:55" s="87" customFormat="1" ht="12.75"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</row>
    <row r="284" spans="39:55" s="87" customFormat="1" ht="12.75"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</row>
    <row r="285" spans="39:55" s="87" customFormat="1" ht="12.75"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</row>
    <row r="286" spans="39:55" s="87" customFormat="1" ht="12.75"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</row>
    <row r="287" spans="39:55" s="87" customFormat="1" ht="12.75"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</row>
    <row r="288" spans="39:55" s="87" customFormat="1" ht="12.75"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</row>
    <row r="289" spans="39:55" s="87" customFormat="1" ht="12.75"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</row>
    <row r="290" spans="39:55" s="87" customFormat="1" ht="12.75"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</row>
    <row r="291" spans="39:55" s="87" customFormat="1" ht="12.75"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</row>
    <row r="292" spans="39:55" s="87" customFormat="1" ht="12.75"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</row>
    <row r="293" spans="39:55" s="87" customFormat="1" ht="12.75"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</row>
    <row r="294" spans="39:55" s="87" customFormat="1" ht="12.75"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</row>
    <row r="295" spans="39:55" s="87" customFormat="1" ht="12.75"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</row>
  </sheetData>
  <sheetProtection password="EE58" sheet="1" objects="1" scenarios="1" selectLockedCells="1"/>
  <mergeCells count="206">
    <mergeCell ref="B33:I33"/>
    <mergeCell ref="B11:I11"/>
    <mergeCell ref="B36:I36"/>
    <mergeCell ref="B35:I35"/>
    <mergeCell ref="B12:I12"/>
    <mergeCell ref="B13:I13"/>
    <mergeCell ref="B31:I31"/>
    <mergeCell ref="R50:S50"/>
    <mergeCell ref="M49:Q49"/>
    <mergeCell ref="M50:Q50"/>
    <mergeCell ref="AG48:AK48"/>
    <mergeCell ref="AA48:AE48"/>
    <mergeCell ref="B27:I27"/>
    <mergeCell ref="B34:I34"/>
    <mergeCell ref="B30:I30"/>
    <mergeCell ref="B29:I29"/>
    <mergeCell ref="B32:I32"/>
    <mergeCell ref="AN1:AQ1"/>
    <mergeCell ref="B28:I28"/>
    <mergeCell ref="B24:I24"/>
    <mergeCell ref="K8:L8"/>
    <mergeCell ref="B6:I6"/>
    <mergeCell ref="B7:I7"/>
    <mergeCell ref="T6:V6"/>
    <mergeCell ref="B20:I20"/>
    <mergeCell ref="B23:I23"/>
    <mergeCell ref="B25:I25"/>
    <mergeCell ref="B26:I26"/>
    <mergeCell ref="K28:L28"/>
    <mergeCell ref="B19:I19"/>
    <mergeCell ref="B8:I8"/>
    <mergeCell ref="B9:I9"/>
    <mergeCell ref="B10:I10"/>
    <mergeCell ref="K18:L18"/>
    <mergeCell ref="K19:L19"/>
    <mergeCell ref="K23:L23"/>
    <mergeCell ref="K24:L24"/>
    <mergeCell ref="A1:AK1"/>
    <mergeCell ref="A3:AK3"/>
    <mergeCell ref="A5:AK5"/>
    <mergeCell ref="A4:P4"/>
    <mergeCell ref="Q6:S6"/>
    <mergeCell ref="AC52:AE52"/>
    <mergeCell ref="N6:P6"/>
    <mergeCell ref="K6:L6"/>
    <mergeCell ref="X29:AK29"/>
    <mergeCell ref="C52:F52"/>
    <mergeCell ref="A53:F53"/>
    <mergeCell ref="T22:V22"/>
    <mergeCell ref="Q22:S22"/>
    <mergeCell ref="N22:P22"/>
    <mergeCell ref="K22:L22"/>
    <mergeCell ref="X7:AB7"/>
    <mergeCell ref="K16:L16"/>
    <mergeCell ref="B14:I14"/>
    <mergeCell ref="B15:I15"/>
    <mergeCell ref="K17:L17"/>
    <mergeCell ref="A54:F54"/>
    <mergeCell ref="H54:P54"/>
    <mergeCell ref="R54:AA54"/>
    <mergeCell ref="AC54:AK54"/>
    <mergeCell ref="K52:P52"/>
    <mergeCell ref="H53:P53"/>
    <mergeCell ref="AC53:AK53"/>
    <mergeCell ref="R53:AA53"/>
    <mergeCell ref="AF52:AK52"/>
    <mergeCell ref="A52:B52"/>
    <mergeCell ref="Q4:T4"/>
    <mergeCell ref="X6:AK6"/>
    <mergeCell ref="K7:L7"/>
    <mergeCell ref="K9:L9"/>
    <mergeCell ref="U4:AK4"/>
    <mergeCell ref="K10:L10"/>
    <mergeCell ref="AC7:AK7"/>
    <mergeCell ref="B18:I18"/>
    <mergeCell ref="B17:I17"/>
    <mergeCell ref="X19:AB19"/>
    <mergeCell ref="AC19:AK19"/>
    <mergeCell ref="K11:L11"/>
    <mergeCell ref="K12:L12"/>
    <mergeCell ref="K13:L13"/>
    <mergeCell ref="K14:L14"/>
    <mergeCell ref="K15:L15"/>
    <mergeCell ref="X15:AB15"/>
    <mergeCell ref="I2:AB2"/>
    <mergeCell ref="R49:S49"/>
    <mergeCell ref="K35:L35"/>
    <mergeCell ref="K36:L36"/>
    <mergeCell ref="K29:L29"/>
    <mergeCell ref="K30:L30"/>
    <mergeCell ref="K31:L31"/>
    <mergeCell ref="K32:L32"/>
    <mergeCell ref="K33:L33"/>
    <mergeCell ref="K25:L25"/>
    <mergeCell ref="A38:A43"/>
    <mergeCell ref="B38:G38"/>
    <mergeCell ref="B39:G39"/>
    <mergeCell ref="A37:V37"/>
    <mergeCell ref="K34:L34"/>
    <mergeCell ref="X17:AB17"/>
    <mergeCell ref="K26:L26"/>
    <mergeCell ref="K27:L27"/>
    <mergeCell ref="K20:L20"/>
    <mergeCell ref="A21:V21"/>
    <mergeCell ref="AA49:AB50"/>
    <mergeCell ref="AD49:AE50"/>
    <mergeCell ref="AJ49:AK50"/>
    <mergeCell ref="U48:V50"/>
    <mergeCell ref="AC49:AC50"/>
    <mergeCell ref="B40:G40"/>
    <mergeCell ref="B41:G41"/>
    <mergeCell ref="B42:G42"/>
    <mergeCell ref="B43:G43"/>
    <mergeCell ref="A44:AK44"/>
    <mergeCell ref="AC8:AK8"/>
    <mergeCell ref="X8:AB8"/>
    <mergeCell ref="Q52:Q54"/>
    <mergeCell ref="G52:G54"/>
    <mergeCell ref="AB52:AB54"/>
    <mergeCell ref="A47:AK47"/>
    <mergeCell ref="AG49:AH50"/>
    <mergeCell ref="AI49:AI50"/>
    <mergeCell ref="H52:J52"/>
    <mergeCell ref="A51:AK51"/>
    <mergeCell ref="X36:AK36"/>
    <mergeCell ref="AC15:AK15"/>
    <mergeCell ref="AC16:AK16"/>
    <mergeCell ref="X18:AB18"/>
    <mergeCell ref="X20:AB20"/>
    <mergeCell ref="AC20:AK20"/>
    <mergeCell ref="X22:AK22"/>
    <mergeCell ref="X23:AB23"/>
    <mergeCell ref="AC17:AK17"/>
    <mergeCell ref="AC18:AK18"/>
    <mergeCell ref="AN23:AR23"/>
    <mergeCell ref="AO15:AR15"/>
    <mergeCell ref="AO16:AR16"/>
    <mergeCell ref="AO17:AR17"/>
    <mergeCell ref="AO18:AR18"/>
    <mergeCell ref="X27:AB27"/>
    <mergeCell ref="AC27:AK27"/>
    <mergeCell ref="X16:AB16"/>
    <mergeCell ref="X21:AK21"/>
    <mergeCell ref="X9:AA9"/>
    <mergeCell ref="AB9:AK9"/>
    <mergeCell ref="X10:AA10"/>
    <mergeCell ref="AB10:AK10"/>
    <mergeCell ref="X11:AA11"/>
    <mergeCell ref="AB11:AK11"/>
    <mergeCell ref="X12:AA12"/>
    <mergeCell ref="AB12:AF12"/>
    <mergeCell ref="AG12:AH12"/>
    <mergeCell ref="AI12:AK12"/>
    <mergeCell ref="X13:AK13"/>
    <mergeCell ref="X14:AK14"/>
    <mergeCell ref="AC23:AK23"/>
    <mergeCell ref="X24:AB24"/>
    <mergeCell ref="AC24:AK24"/>
    <mergeCell ref="X25:AB25"/>
    <mergeCell ref="AC25:AK25"/>
    <mergeCell ref="X26:AB26"/>
    <mergeCell ref="AC26:AK26"/>
    <mergeCell ref="AC28:AK28"/>
    <mergeCell ref="X30:AB30"/>
    <mergeCell ref="AC30:AK30"/>
    <mergeCell ref="X31:AB31"/>
    <mergeCell ref="AC31:AK31"/>
    <mergeCell ref="X32:AB32"/>
    <mergeCell ref="AC32:AK32"/>
    <mergeCell ref="X28:AB28"/>
    <mergeCell ref="X33:AB33"/>
    <mergeCell ref="AC33:AK33"/>
    <mergeCell ref="X34:AB34"/>
    <mergeCell ref="AC34:AK34"/>
    <mergeCell ref="X35:AB35"/>
    <mergeCell ref="AC35:AK35"/>
    <mergeCell ref="A45:C46"/>
    <mergeCell ref="D45:AK46"/>
    <mergeCell ref="A48:A50"/>
    <mergeCell ref="B48:I48"/>
    <mergeCell ref="J48:S48"/>
    <mergeCell ref="B49:C49"/>
    <mergeCell ref="D49:G49"/>
    <mergeCell ref="H49:I49"/>
    <mergeCell ref="J49:L49"/>
    <mergeCell ref="B50:C50"/>
    <mergeCell ref="D50:G50"/>
    <mergeCell ref="H50:I50"/>
    <mergeCell ref="J50:L50"/>
    <mergeCell ref="R52:T52"/>
    <mergeCell ref="U52:AA52"/>
    <mergeCell ref="AO10:AR10"/>
    <mergeCell ref="AO11:AR11"/>
    <mergeCell ref="AO12:AR12"/>
    <mergeCell ref="AO13:AR13"/>
    <mergeCell ref="AO14:AR14"/>
    <mergeCell ref="AM32:AS32"/>
    <mergeCell ref="AO19:AR19"/>
    <mergeCell ref="AO20:AR20"/>
    <mergeCell ref="AN27:AR27"/>
    <mergeCell ref="AN28:AR28"/>
    <mergeCell ref="AN29:AR29"/>
    <mergeCell ref="AN30:AR30"/>
    <mergeCell ref="AN25:AR25"/>
    <mergeCell ref="AN26:AR26"/>
    <mergeCell ref="AN24:AR24"/>
  </mergeCells>
  <dataValidations count="2">
    <dataValidation type="list" allowBlank="1" showInputMessage="1" showErrorMessage="1" sqref="AL15:AL20">
      <formula1>sodniki</formula1>
    </dataValidation>
    <dataValidation type="list" allowBlank="1" showInputMessage="1" showErrorMessage="1" sqref="AL21">
      <formula1>delegate</formula1>
    </dataValidation>
  </dataValidations>
  <printOptions/>
  <pageMargins left="0.39" right="0.1968503937007874" top="0.19" bottom="0.03937007874015748" header="0.07" footer="0"/>
  <pageSetup horizontalDpi="300" verticalDpi="300" orientation="portrait" paperSize="9" r:id="rId2"/>
  <headerFooter alignWithMargins="0">
    <oddFooter>&amp;R&amp;G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69"/>
  <sheetViews>
    <sheetView zoomScale="80" zoomScaleNormal="80" zoomScalePageLayoutView="0" workbookViewId="0" topLeftCell="A1">
      <selection activeCell="AG6" sqref="AG6"/>
    </sheetView>
  </sheetViews>
  <sheetFormatPr defaultColWidth="9.00390625" defaultRowHeight="12.75"/>
  <cols>
    <col min="1" max="1" width="15.75390625" style="58" customWidth="1"/>
    <col min="2" max="4" width="4.75390625" style="57" customWidth="1"/>
    <col min="5" max="31" width="4.75390625" style="58" customWidth="1"/>
    <col min="32" max="32" width="4.375" style="58" customWidth="1"/>
    <col min="33" max="33" width="9.125" style="61" customWidth="1"/>
    <col min="34" max="106" width="9.125" style="144" customWidth="1"/>
    <col min="107" max="16384" width="9.125" style="58" customWidth="1"/>
  </cols>
  <sheetData>
    <row r="1" spans="1:31" ht="19.5" customHeight="1" thickBot="1">
      <c r="A1" s="379" t="s">
        <v>17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1"/>
    </row>
    <row r="2" spans="1:31" ht="16.5" customHeight="1">
      <c r="A2" s="59" t="s">
        <v>19</v>
      </c>
      <c r="B2" s="111">
        <f>'match record'!H38</f>
        <v>0</v>
      </c>
      <c r="C2" s="112" t="str">
        <f>'match record'!I38</f>
        <v>:</v>
      </c>
      <c r="D2" s="113">
        <f>'match record'!J38</f>
        <v>0</v>
      </c>
      <c r="E2" s="111">
        <f>'match record'!K38</f>
        <v>0</v>
      </c>
      <c r="F2" s="112" t="str">
        <f>'match record'!L38</f>
        <v>:</v>
      </c>
      <c r="G2" s="113">
        <f>'match record'!M38</f>
        <v>0</v>
      </c>
      <c r="H2" s="111">
        <f>'match record'!N38</f>
        <v>0</v>
      </c>
      <c r="I2" s="112" t="str">
        <f>'match record'!O38</f>
        <v>:</v>
      </c>
      <c r="J2" s="113">
        <f>'match record'!P38</f>
        <v>0</v>
      </c>
      <c r="K2" s="111">
        <f>'match record'!Q38</f>
        <v>0</v>
      </c>
      <c r="L2" s="112" t="str">
        <f>'match record'!R38</f>
        <v>:</v>
      </c>
      <c r="M2" s="113">
        <f>'match record'!S38</f>
        <v>0</v>
      </c>
      <c r="N2" s="111">
        <f>'match record'!T38</f>
        <v>0</v>
      </c>
      <c r="O2" s="112" t="str">
        <f>'match record'!U38</f>
        <v>:</v>
      </c>
      <c r="P2" s="113">
        <f>'match record'!V38</f>
        <v>0</v>
      </c>
      <c r="Q2" s="111">
        <f>'match record'!W38</f>
        <v>0</v>
      </c>
      <c r="R2" s="112" t="str">
        <f>'match record'!X38</f>
        <v>:</v>
      </c>
      <c r="S2" s="113">
        <f>'match record'!Y38</f>
        <v>0</v>
      </c>
      <c r="T2" s="111">
        <f>'match record'!Z38</f>
        <v>0</v>
      </c>
      <c r="U2" s="112" t="str">
        <f>'match record'!AA38</f>
        <v>:</v>
      </c>
      <c r="V2" s="113">
        <f>'match record'!AB38</f>
        <v>0</v>
      </c>
      <c r="W2" s="111">
        <f>'match record'!AC38</f>
        <v>0</v>
      </c>
      <c r="X2" s="112" t="str">
        <f>'match record'!AD38</f>
        <v>:</v>
      </c>
      <c r="Y2" s="113">
        <f>'match record'!AE38</f>
        <v>0</v>
      </c>
      <c r="Z2" s="111">
        <f>'match record'!AF38</f>
        <v>0</v>
      </c>
      <c r="AA2" s="112" t="str">
        <f>'match record'!AG38</f>
        <v>:</v>
      </c>
      <c r="AB2" s="113">
        <f>'match record'!AH38</f>
        <v>0</v>
      </c>
      <c r="AC2" s="111">
        <f>'match record'!AI38</f>
        <v>0</v>
      </c>
      <c r="AD2" s="112" t="str">
        <f>'match record'!AJ38</f>
        <v>:</v>
      </c>
      <c r="AE2" s="114">
        <f>'match record'!AK38</f>
        <v>0</v>
      </c>
    </row>
    <row r="3" spans="1:31" ht="16.5" customHeight="1">
      <c r="A3" s="106" t="s">
        <v>20</v>
      </c>
      <c r="B3" s="107">
        <f>'match record'!H39</f>
        <v>0</v>
      </c>
      <c r="C3" s="108" t="str">
        <f>'match record'!I39</f>
        <v>/</v>
      </c>
      <c r="D3" s="109">
        <f>'match record'!J39</f>
        <v>0</v>
      </c>
      <c r="E3" s="107">
        <f>'match record'!K39</f>
        <v>0</v>
      </c>
      <c r="F3" s="108" t="str">
        <f>'match record'!L39</f>
        <v>/</v>
      </c>
      <c r="G3" s="109">
        <f>'match record'!M39</f>
        <v>0</v>
      </c>
      <c r="H3" s="107">
        <f>'match record'!N39</f>
        <v>0</v>
      </c>
      <c r="I3" s="108" t="str">
        <f>'match record'!O39</f>
        <v>/</v>
      </c>
      <c r="J3" s="109">
        <f>'match record'!P39</f>
        <v>0</v>
      </c>
      <c r="K3" s="107">
        <f>'match record'!Q39</f>
        <v>0</v>
      </c>
      <c r="L3" s="108" t="str">
        <f>'match record'!R39</f>
        <v>/</v>
      </c>
      <c r="M3" s="109">
        <f>'match record'!S39</f>
        <v>0</v>
      </c>
      <c r="N3" s="107">
        <f>'match record'!T39</f>
        <v>0</v>
      </c>
      <c r="O3" s="108" t="str">
        <f>'match record'!U39</f>
        <v>/</v>
      </c>
      <c r="P3" s="109">
        <f>'match record'!V39</f>
        <v>0</v>
      </c>
      <c r="Q3" s="107">
        <f>'match record'!W39</f>
        <v>0</v>
      </c>
      <c r="R3" s="108" t="str">
        <f>'match record'!X39</f>
        <v>/</v>
      </c>
      <c r="S3" s="109">
        <f>'match record'!Y39</f>
        <v>0</v>
      </c>
      <c r="T3" s="107">
        <f>'match record'!Z39</f>
        <v>0</v>
      </c>
      <c r="U3" s="108" t="str">
        <f>'match record'!AA39</f>
        <v>/</v>
      </c>
      <c r="V3" s="109">
        <f>'match record'!AB39</f>
        <v>0</v>
      </c>
      <c r="W3" s="107">
        <f>'match record'!AC39</f>
        <v>0</v>
      </c>
      <c r="X3" s="108" t="str">
        <f>'match record'!AD39</f>
        <v>/</v>
      </c>
      <c r="Y3" s="109">
        <f>'match record'!AE39</f>
        <v>0</v>
      </c>
      <c r="Z3" s="107">
        <f>'match record'!AF39</f>
        <v>0</v>
      </c>
      <c r="AA3" s="108" t="str">
        <f>'match record'!AG39</f>
        <v>/</v>
      </c>
      <c r="AB3" s="109">
        <f>'match record'!AH39</f>
        <v>0</v>
      </c>
      <c r="AC3" s="107">
        <f>'match record'!AI39</f>
        <v>0</v>
      </c>
      <c r="AD3" s="108" t="str">
        <f>'match record'!AJ39</f>
        <v>/</v>
      </c>
      <c r="AE3" s="110">
        <f>'match record'!AK39</f>
        <v>0</v>
      </c>
    </row>
    <row r="4" spans="1:31" ht="16.5" customHeight="1">
      <c r="A4" s="60" t="s">
        <v>19</v>
      </c>
      <c r="B4" s="102">
        <f>'match record'!H40</f>
        <v>0</v>
      </c>
      <c r="C4" s="103" t="str">
        <f>'match record'!I40</f>
        <v>:</v>
      </c>
      <c r="D4" s="104">
        <f>'match record'!J40</f>
        <v>0</v>
      </c>
      <c r="E4" s="102">
        <f>'match record'!K40</f>
        <v>0</v>
      </c>
      <c r="F4" s="103" t="str">
        <f>'match record'!L40</f>
        <v>:</v>
      </c>
      <c r="G4" s="104">
        <f>'match record'!M40</f>
        <v>0</v>
      </c>
      <c r="H4" s="102">
        <f>'match record'!N40</f>
        <v>0</v>
      </c>
      <c r="I4" s="103" t="str">
        <f>'match record'!O40</f>
        <v>:</v>
      </c>
      <c r="J4" s="104">
        <f>'match record'!P40</f>
        <v>0</v>
      </c>
      <c r="K4" s="102">
        <f>'match record'!Q40</f>
        <v>0</v>
      </c>
      <c r="L4" s="103" t="str">
        <f>'match record'!R40</f>
        <v>:</v>
      </c>
      <c r="M4" s="104">
        <f>'match record'!S40</f>
        <v>0</v>
      </c>
      <c r="N4" s="102">
        <f>'match record'!T40</f>
        <v>0</v>
      </c>
      <c r="O4" s="103" t="str">
        <f>'match record'!U40</f>
        <v>:</v>
      </c>
      <c r="P4" s="104">
        <f>'match record'!V40</f>
        <v>0</v>
      </c>
      <c r="Q4" s="102">
        <f>'match record'!W40</f>
        <v>0</v>
      </c>
      <c r="R4" s="103" t="str">
        <f>'match record'!X40</f>
        <v>:</v>
      </c>
      <c r="S4" s="104">
        <f>'match record'!Y40</f>
        <v>0</v>
      </c>
      <c r="T4" s="102">
        <f>'match record'!Z40</f>
        <v>0</v>
      </c>
      <c r="U4" s="103" t="str">
        <f>'match record'!AA40</f>
        <v>:</v>
      </c>
      <c r="V4" s="104">
        <f>'match record'!AB40</f>
        <v>0</v>
      </c>
      <c r="W4" s="102">
        <f>'match record'!AC40</f>
        <v>0</v>
      </c>
      <c r="X4" s="103" t="str">
        <f>'match record'!AD40</f>
        <v>:</v>
      </c>
      <c r="Y4" s="104">
        <f>'match record'!AE40</f>
        <v>0</v>
      </c>
      <c r="Z4" s="102">
        <f>'match record'!AF40</f>
        <v>0</v>
      </c>
      <c r="AA4" s="103" t="str">
        <f>'match record'!AG40</f>
        <v>:</v>
      </c>
      <c r="AB4" s="104">
        <f>'match record'!AH40</f>
        <v>0</v>
      </c>
      <c r="AC4" s="102">
        <f>'match record'!AI40</f>
        <v>0</v>
      </c>
      <c r="AD4" s="103" t="str">
        <f>'match record'!AJ40</f>
        <v>:</v>
      </c>
      <c r="AE4" s="105">
        <f>'match record'!AK40</f>
        <v>0</v>
      </c>
    </row>
    <row r="5" spans="1:31" ht="16.5" customHeight="1">
      <c r="A5" s="106" t="s">
        <v>20</v>
      </c>
      <c r="B5" s="107">
        <f>'match record'!H41</f>
        <v>0</v>
      </c>
      <c r="C5" s="108" t="str">
        <f>'match record'!I41</f>
        <v>/</v>
      </c>
      <c r="D5" s="109">
        <f>'match record'!J41</f>
        <v>0</v>
      </c>
      <c r="E5" s="107">
        <f>'match record'!K41</f>
        <v>0</v>
      </c>
      <c r="F5" s="108" t="str">
        <f>'match record'!L41</f>
        <v>/</v>
      </c>
      <c r="G5" s="109">
        <f>'match record'!M41</f>
        <v>0</v>
      </c>
      <c r="H5" s="107">
        <f>'match record'!N41</f>
        <v>0</v>
      </c>
      <c r="I5" s="108" t="str">
        <f>'match record'!O41</f>
        <v>/</v>
      </c>
      <c r="J5" s="109">
        <f>'match record'!P41</f>
        <v>0</v>
      </c>
      <c r="K5" s="107">
        <f>'match record'!Q41</f>
        <v>0</v>
      </c>
      <c r="L5" s="108" t="str">
        <f>'match record'!R41</f>
        <v>/</v>
      </c>
      <c r="M5" s="109">
        <f>'match record'!S41</f>
        <v>0</v>
      </c>
      <c r="N5" s="107">
        <f>'match record'!T41</f>
        <v>0</v>
      </c>
      <c r="O5" s="108" t="str">
        <f>'match record'!U41</f>
        <v>/</v>
      </c>
      <c r="P5" s="109">
        <f>'match record'!V41</f>
        <v>0</v>
      </c>
      <c r="Q5" s="107">
        <f>'match record'!W41</f>
        <v>0</v>
      </c>
      <c r="R5" s="108" t="str">
        <f>'match record'!X41</f>
        <v>/</v>
      </c>
      <c r="S5" s="109">
        <f>'match record'!Y41</f>
        <v>0</v>
      </c>
      <c r="T5" s="107">
        <f>'match record'!Z41</f>
        <v>0</v>
      </c>
      <c r="U5" s="108" t="str">
        <f>'match record'!AA41</f>
        <v>/</v>
      </c>
      <c r="V5" s="109">
        <f>'match record'!AB41</f>
        <v>0</v>
      </c>
      <c r="W5" s="107">
        <f>'match record'!AC41</f>
        <v>0</v>
      </c>
      <c r="X5" s="108" t="str">
        <f>'match record'!AD41</f>
        <v>/</v>
      </c>
      <c r="Y5" s="109">
        <f>'match record'!AE41</f>
        <v>0</v>
      </c>
      <c r="Z5" s="107">
        <f>'match record'!AF41</f>
        <v>0</v>
      </c>
      <c r="AA5" s="108" t="str">
        <f>'match record'!AG41</f>
        <v>/</v>
      </c>
      <c r="AB5" s="109">
        <f>'match record'!AH41</f>
        <v>0</v>
      </c>
      <c r="AC5" s="107">
        <f>'match record'!AI41</f>
        <v>0</v>
      </c>
      <c r="AD5" s="108" t="str">
        <f>'match record'!AJ41</f>
        <v>/</v>
      </c>
      <c r="AE5" s="110">
        <f>'match record'!AK41</f>
        <v>0</v>
      </c>
    </row>
    <row r="6" spans="1:31" ht="16.5" customHeight="1">
      <c r="A6" s="60" t="s">
        <v>19</v>
      </c>
      <c r="B6" s="102">
        <f>'match record'!H42</f>
        <v>0</v>
      </c>
      <c r="C6" s="103" t="str">
        <f>'match record'!I42</f>
        <v>:</v>
      </c>
      <c r="D6" s="104">
        <f>'match record'!J42</f>
        <v>0</v>
      </c>
      <c r="E6" s="102">
        <f>'match record'!K42</f>
        <v>0</v>
      </c>
      <c r="F6" s="103" t="str">
        <f>'match record'!L42</f>
        <v>:</v>
      </c>
      <c r="G6" s="104">
        <f>'match record'!M42</f>
        <v>0</v>
      </c>
      <c r="H6" s="102">
        <f>'match record'!N42</f>
        <v>0</v>
      </c>
      <c r="I6" s="103" t="str">
        <f>'match record'!O42</f>
        <v>:</v>
      </c>
      <c r="J6" s="104">
        <f>'match record'!P42</f>
        <v>0</v>
      </c>
      <c r="K6" s="102">
        <f>'match record'!Q42</f>
        <v>0</v>
      </c>
      <c r="L6" s="103" t="str">
        <f>'match record'!R42</f>
        <v>:</v>
      </c>
      <c r="M6" s="104">
        <f>'match record'!S42</f>
        <v>0</v>
      </c>
      <c r="N6" s="102">
        <f>'match record'!T42</f>
        <v>0</v>
      </c>
      <c r="O6" s="103" t="str">
        <f>'match record'!U42</f>
        <v>:</v>
      </c>
      <c r="P6" s="104">
        <f>'match record'!V42</f>
        <v>0</v>
      </c>
      <c r="Q6" s="102">
        <f>'match record'!W42</f>
        <v>0</v>
      </c>
      <c r="R6" s="103" t="str">
        <f>'match record'!X42</f>
        <v>:</v>
      </c>
      <c r="S6" s="104">
        <f>'match record'!Y42</f>
        <v>0</v>
      </c>
      <c r="T6" s="102">
        <f>'match record'!Z42</f>
        <v>0</v>
      </c>
      <c r="U6" s="103" t="str">
        <f>'match record'!AA42</f>
        <v>:</v>
      </c>
      <c r="V6" s="104">
        <f>'match record'!AB42</f>
        <v>0</v>
      </c>
      <c r="W6" s="102">
        <f>'match record'!AC42</f>
        <v>0</v>
      </c>
      <c r="X6" s="103" t="str">
        <f>'match record'!AD42</f>
        <v>:</v>
      </c>
      <c r="Y6" s="104">
        <f>'match record'!AE42</f>
        <v>0</v>
      </c>
      <c r="Z6" s="102">
        <f>'match record'!AF42</f>
        <v>0</v>
      </c>
      <c r="AA6" s="103" t="str">
        <f>'match record'!AG42</f>
        <v>:</v>
      </c>
      <c r="AB6" s="104">
        <f>'match record'!AH42</f>
        <v>0</v>
      </c>
      <c r="AC6" s="102">
        <f>'match record'!AI42</f>
        <v>0</v>
      </c>
      <c r="AD6" s="103" t="str">
        <f>'match record'!AJ42</f>
        <v>:</v>
      </c>
      <c r="AE6" s="105">
        <f>'match record'!AK42</f>
        <v>0</v>
      </c>
    </row>
    <row r="7" spans="1:31" ht="16.5" customHeight="1" thickBot="1">
      <c r="A7" s="106" t="s">
        <v>20</v>
      </c>
      <c r="B7" s="99">
        <f>'match record'!H43</f>
        <v>0</v>
      </c>
      <c r="C7" s="100" t="str">
        <f>'match record'!I43</f>
        <v>/</v>
      </c>
      <c r="D7" s="63">
        <f>'match record'!J43</f>
        <v>0</v>
      </c>
      <c r="E7" s="99">
        <f>'match record'!K43</f>
        <v>0</v>
      </c>
      <c r="F7" s="100" t="str">
        <f>'match record'!L43</f>
        <v>/</v>
      </c>
      <c r="G7" s="63">
        <f>'match record'!M43</f>
        <v>0</v>
      </c>
      <c r="H7" s="99">
        <f>'match record'!N43</f>
        <v>0</v>
      </c>
      <c r="I7" s="100" t="str">
        <f>'match record'!O43</f>
        <v>/</v>
      </c>
      <c r="J7" s="63">
        <f>'match record'!P43</f>
        <v>0</v>
      </c>
      <c r="K7" s="99">
        <f>'match record'!Q43</f>
        <v>0</v>
      </c>
      <c r="L7" s="100" t="str">
        <f>'match record'!R43</f>
        <v>/</v>
      </c>
      <c r="M7" s="63">
        <f>'match record'!S43</f>
        <v>0</v>
      </c>
      <c r="N7" s="99">
        <f>'match record'!T43</f>
        <v>0</v>
      </c>
      <c r="O7" s="100" t="str">
        <f>'match record'!U43</f>
        <v>/</v>
      </c>
      <c r="P7" s="63">
        <f>'match record'!V43</f>
        <v>0</v>
      </c>
      <c r="Q7" s="99">
        <f>'match record'!W43</f>
        <v>0</v>
      </c>
      <c r="R7" s="100" t="str">
        <f>'match record'!X43</f>
        <v>/</v>
      </c>
      <c r="S7" s="63">
        <f>'match record'!Y43</f>
        <v>0</v>
      </c>
      <c r="T7" s="99">
        <f>'match record'!Z43</f>
        <v>0</v>
      </c>
      <c r="U7" s="100" t="str">
        <f>'match record'!AA43</f>
        <v>/</v>
      </c>
      <c r="V7" s="63">
        <f>'match record'!AB43</f>
        <v>0</v>
      </c>
      <c r="W7" s="99">
        <f>'match record'!AC43</f>
        <v>0</v>
      </c>
      <c r="X7" s="100" t="str">
        <f>'match record'!AD43</f>
        <v>/</v>
      </c>
      <c r="Y7" s="63">
        <f>'match record'!AE43</f>
        <v>0</v>
      </c>
      <c r="Z7" s="99">
        <f>'match record'!AF43</f>
        <v>0</v>
      </c>
      <c r="AA7" s="100" t="str">
        <f>'match record'!AG43</f>
        <v>/</v>
      </c>
      <c r="AB7" s="63">
        <f>'match record'!AH43</f>
        <v>0</v>
      </c>
      <c r="AC7" s="99">
        <f>'match record'!AI43</f>
        <v>0</v>
      </c>
      <c r="AD7" s="100" t="str">
        <f>'match record'!AJ43</f>
        <v>/</v>
      </c>
      <c r="AE7" s="101">
        <f>'match record'!AK43</f>
        <v>0</v>
      </c>
    </row>
    <row r="8" spans="1:31" ht="16.5" customHeight="1" thickBot="1">
      <c r="A8" s="64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ht="24" customHeight="1" thickBot="1">
      <c r="A9" s="370" t="s">
        <v>18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2"/>
    </row>
    <row r="10" spans="1:33" ht="12.75">
      <c r="A10" s="128"/>
      <c r="B10" s="61">
        <f>IF(C3&lt;&gt;"og",IF(B2&lt;&gt;0,B3,0),0)</f>
        <v>0</v>
      </c>
      <c r="C10" s="61"/>
      <c r="D10" s="61"/>
      <c r="E10" s="125">
        <f>IF(F3&lt;&gt;"og",IF(E2&lt;&gt;B2,E3,0),0)</f>
        <v>0</v>
      </c>
      <c r="F10" s="118"/>
      <c r="G10" s="119"/>
      <c r="H10" s="125">
        <f>IF(I3&lt;&gt;"og",IF(H2&lt;&gt;E2,H3,0),0)</f>
        <v>0</v>
      </c>
      <c r="I10" s="118"/>
      <c r="J10" s="119"/>
      <c r="K10" s="125">
        <f>IF(L3&lt;&gt;"og",IF(K2&lt;&gt;H2,K3,0),0)</f>
        <v>0</v>
      </c>
      <c r="L10" s="118"/>
      <c r="M10" s="119"/>
      <c r="N10" s="125">
        <f>IF(O3&lt;&gt;"og",IF(N2&lt;&gt;K2,N3,0),0)</f>
        <v>0</v>
      </c>
      <c r="O10" s="118"/>
      <c r="P10" s="119"/>
      <c r="Q10" s="125">
        <f>IF(R3&lt;&gt;"og",IF(Q2&lt;&gt;N2,Q3,0),0)</f>
        <v>0</v>
      </c>
      <c r="R10" s="118"/>
      <c r="S10" s="119"/>
      <c r="T10" s="125">
        <f>IF(U3&lt;&gt;"og",IF(T2&lt;&gt;Q2,T3,0),0)</f>
        <v>0</v>
      </c>
      <c r="U10" s="118"/>
      <c r="V10" s="119"/>
      <c r="W10" s="125">
        <f>IF(X3&lt;&gt;"og",IF(W2&lt;&gt;T2,W3,0),0)</f>
        <v>0</v>
      </c>
      <c r="X10" s="118"/>
      <c r="Y10" s="119"/>
      <c r="Z10" s="125">
        <f>IF(AA3&lt;&gt;"og",IF(Z2&lt;&gt;W2,Z3,0),0)</f>
        <v>0</v>
      </c>
      <c r="AA10" s="118"/>
      <c r="AB10" s="119"/>
      <c r="AC10" s="125">
        <f>IF(AD3&lt;&gt;"og",IF(AC2&lt;&gt;Z2,AC3,0),0)</f>
        <v>0</v>
      </c>
      <c r="AD10" s="118"/>
      <c r="AE10" s="119"/>
      <c r="AF10" s="61"/>
      <c r="AG10" s="61">
        <f>COUNTIF(B10:AE15,"own goal")</f>
        <v>0</v>
      </c>
    </row>
    <row r="11" spans="1:32" ht="12.75">
      <c r="A11" s="129" t="s">
        <v>13</v>
      </c>
      <c r="B11" s="61"/>
      <c r="C11" s="118">
        <f>IF(C3="og","own goal","")</f>
      </c>
      <c r="D11" s="61"/>
      <c r="E11" s="117"/>
      <c r="F11" s="118">
        <f>IF(F3="og","own goal","")</f>
      </c>
      <c r="G11" s="119"/>
      <c r="H11" s="117"/>
      <c r="I11" s="118">
        <f>IF(I3="og","own goal","")</f>
      </c>
      <c r="J11" s="119"/>
      <c r="K11" s="117"/>
      <c r="L11" s="118">
        <f>IF(L3="og","own goal","")</f>
      </c>
      <c r="M11" s="119"/>
      <c r="N11" s="117"/>
      <c r="O11" s="118">
        <f>IF(O3="og","own goal","")</f>
      </c>
      <c r="P11" s="119"/>
      <c r="Q11" s="117"/>
      <c r="R11" s="118">
        <f>IF(R3="og","own goal","")</f>
      </c>
      <c r="S11" s="119"/>
      <c r="T11" s="117"/>
      <c r="U11" s="118">
        <f>IF(U3="og","own goal","")</f>
      </c>
      <c r="V11" s="119"/>
      <c r="W11" s="117"/>
      <c r="X11" s="118">
        <f>IF(X3="og","own goal","")</f>
      </c>
      <c r="Y11" s="119"/>
      <c r="Z11" s="117"/>
      <c r="AA11" s="118">
        <f>IF(AA3="og","own goal","")</f>
      </c>
      <c r="AB11" s="119"/>
      <c r="AC11" s="117"/>
      <c r="AD11" s="118">
        <f>IF(AD3="og","own goal","")</f>
      </c>
      <c r="AE11" s="119"/>
      <c r="AF11" s="61"/>
    </row>
    <row r="12" spans="1:32" ht="12.75">
      <c r="A12" s="130" t="s">
        <v>17</v>
      </c>
      <c r="B12" s="61">
        <f>IF(C5&lt;&gt;"og",IF(B4&lt;&gt;AC2,B5,0),0)</f>
        <v>0</v>
      </c>
      <c r="C12" s="61"/>
      <c r="D12" s="61"/>
      <c r="E12" s="125">
        <f>IF(F5&lt;&gt;"og",IF(E4&lt;&gt;B4,E5,0),0)</f>
        <v>0</v>
      </c>
      <c r="F12" s="118"/>
      <c r="G12" s="119"/>
      <c r="H12" s="125">
        <f>IF(I5&lt;&gt;"og",IF(H4&lt;&gt;E4,H5,0),0)</f>
        <v>0</v>
      </c>
      <c r="I12" s="118"/>
      <c r="J12" s="118"/>
      <c r="K12" s="125">
        <f>IF(L5&lt;&gt;"og",IF(K4&lt;&gt;H4,K5,0),0)</f>
        <v>0</v>
      </c>
      <c r="L12" s="118"/>
      <c r="M12" s="119"/>
      <c r="N12" s="125">
        <f>IF(O5&lt;&gt;"og",IF(N4&lt;&gt;K4,N5,0),0)</f>
        <v>0</v>
      </c>
      <c r="O12" s="118"/>
      <c r="P12" s="118"/>
      <c r="Q12" s="125">
        <f>IF(R5&lt;&gt;"og",IF(Q4&lt;&gt;N4,Q5,0),0)</f>
        <v>0</v>
      </c>
      <c r="R12" s="118"/>
      <c r="S12" s="119"/>
      <c r="T12" s="125">
        <f>IF(U5&lt;&gt;"og",IF(T4&lt;&gt;Q4,T5,0),0)</f>
        <v>0</v>
      </c>
      <c r="U12" s="118"/>
      <c r="V12" s="118"/>
      <c r="W12" s="125">
        <f>IF(X5&lt;&gt;"og",IF(W4&lt;&gt;T4,W5,0),0)</f>
        <v>0</v>
      </c>
      <c r="X12" s="118"/>
      <c r="Y12" s="119"/>
      <c r="Z12" s="125">
        <f>IF(AA5&lt;&gt;"og",IF(Z4&lt;&gt;W4,Z5,0),0)</f>
        <v>0</v>
      </c>
      <c r="AA12" s="118"/>
      <c r="AB12" s="118"/>
      <c r="AC12" s="125">
        <f>IF(AD5&lt;&gt;"og",IF(AC4&lt;&gt;Z4,AC5,0),0)</f>
        <v>0</v>
      </c>
      <c r="AD12" s="118"/>
      <c r="AE12" s="119"/>
      <c r="AF12" s="61"/>
    </row>
    <row r="13" spans="1:32" ht="12.75">
      <c r="A13" s="129"/>
      <c r="B13" s="61"/>
      <c r="C13" s="118">
        <f>IF(C5="og","own goal","")</f>
      </c>
      <c r="D13" s="61"/>
      <c r="E13" s="117"/>
      <c r="F13" s="118">
        <f>IF(F5="og","own goal","")</f>
      </c>
      <c r="G13" s="119"/>
      <c r="H13" s="118"/>
      <c r="I13" s="118">
        <f>IF(I5="og","own goal","")</f>
      </c>
      <c r="J13" s="118"/>
      <c r="K13" s="117"/>
      <c r="L13" s="118">
        <f>IF(L5="og","own goal","")</f>
      </c>
      <c r="M13" s="119"/>
      <c r="N13" s="118"/>
      <c r="O13" s="118">
        <f>IF(O5="og","own goal","")</f>
      </c>
      <c r="P13" s="118"/>
      <c r="Q13" s="117"/>
      <c r="R13" s="118">
        <f>IF(R5="og","own goal","")</f>
      </c>
      <c r="S13" s="119"/>
      <c r="T13" s="118"/>
      <c r="U13" s="118">
        <f>IF(U5="og","own goal","")</f>
      </c>
      <c r="V13" s="118"/>
      <c r="W13" s="117"/>
      <c r="X13" s="118">
        <f>IF(X5="og","own goal","")</f>
      </c>
      <c r="Y13" s="119"/>
      <c r="Z13" s="118"/>
      <c r="AA13" s="118">
        <f>IF(AA5="og","own goal","")</f>
      </c>
      <c r="AB13" s="118"/>
      <c r="AC13" s="117"/>
      <c r="AD13" s="118">
        <f>IF(AD5="og","own goal","")</f>
      </c>
      <c r="AE13" s="119"/>
      <c r="AF13" s="61"/>
    </row>
    <row r="14" spans="1:32" ht="12.75">
      <c r="A14" s="129"/>
      <c r="B14" s="61">
        <f>IF(C7&lt;&gt;"og",IF(B6&lt;&gt;AC4,B7,0),0)</f>
        <v>0</v>
      </c>
      <c r="C14" s="61"/>
      <c r="D14" s="61"/>
      <c r="E14" s="125">
        <f>IF(F7&lt;&gt;"og",IF(E6&lt;&gt;B6,E7,0),0)</f>
        <v>0</v>
      </c>
      <c r="F14" s="118"/>
      <c r="G14" s="119"/>
      <c r="H14" s="125">
        <f>IF(I7&lt;&gt;"og",IF(H6&lt;&gt;E6,H7,0),0)</f>
        <v>0</v>
      </c>
      <c r="I14" s="118"/>
      <c r="J14" s="119"/>
      <c r="K14" s="125">
        <f>IF(L7&lt;&gt;"og",IF(K6&lt;&gt;H6,K7,0),0)</f>
        <v>0</v>
      </c>
      <c r="L14" s="118"/>
      <c r="M14" s="119"/>
      <c r="N14" s="125">
        <f>IF(O7&lt;&gt;"og",IF(N6&lt;&gt;K6,N7,0),0)</f>
        <v>0</v>
      </c>
      <c r="O14" s="118"/>
      <c r="P14" s="119"/>
      <c r="Q14" s="125">
        <f>IF(R7&lt;&gt;"og",IF(Q6&lt;&gt;N6,Q7,0),0)</f>
        <v>0</v>
      </c>
      <c r="R14" s="118"/>
      <c r="S14" s="119"/>
      <c r="T14" s="125">
        <f>IF(U7&lt;&gt;"og",IF(T6&lt;&gt;Q6,T7,0),0)</f>
        <v>0</v>
      </c>
      <c r="U14" s="118"/>
      <c r="V14" s="119"/>
      <c r="W14" s="125">
        <f>IF(X7&lt;&gt;"og",IF(W6&lt;&gt;T6,W7,0),0)</f>
        <v>0</v>
      </c>
      <c r="X14" s="118"/>
      <c r="Y14" s="119"/>
      <c r="Z14" s="125">
        <f>IF(AA7&lt;&gt;"og",IF(Z6&lt;&gt;W6,Z7,0),0)</f>
        <v>0</v>
      </c>
      <c r="AA14" s="118"/>
      <c r="AB14" s="119"/>
      <c r="AC14" s="125">
        <f>IF(AD7&lt;&gt;"og",IF(AC6&lt;&gt;Z6,AC7,0),0)</f>
        <v>0</v>
      </c>
      <c r="AD14" s="118"/>
      <c r="AE14" s="119"/>
      <c r="AF14" s="61"/>
    </row>
    <row r="15" spans="1:32" ht="13.5" thickBot="1">
      <c r="A15" s="131"/>
      <c r="B15" s="63"/>
      <c r="C15" s="121">
        <f>IF(C7="og","own goal","")</f>
      </c>
      <c r="D15" s="63"/>
      <c r="E15" s="120"/>
      <c r="F15" s="121">
        <f>IF(F7="og","own goal","")</f>
      </c>
      <c r="G15" s="122"/>
      <c r="H15" s="120"/>
      <c r="I15" s="121">
        <f>IF(I7="og","own goal","")</f>
      </c>
      <c r="J15" s="122"/>
      <c r="K15" s="120"/>
      <c r="L15" s="121">
        <f>IF(L7="og","own goal","")</f>
      </c>
      <c r="M15" s="122"/>
      <c r="N15" s="120"/>
      <c r="O15" s="121">
        <f>IF(O7="og","own goal","")</f>
      </c>
      <c r="P15" s="122"/>
      <c r="Q15" s="120"/>
      <c r="R15" s="121">
        <f>IF(R7="og","own goal","")</f>
      </c>
      <c r="S15" s="122"/>
      <c r="T15" s="120"/>
      <c r="U15" s="121">
        <f>IF(U7="og","own goal","")</f>
      </c>
      <c r="V15" s="122"/>
      <c r="W15" s="120"/>
      <c r="X15" s="121">
        <f>IF(X7="og","own goal","")</f>
      </c>
      <c r="Y15" s="122"/>
      <c r="Z15" s="120"/>
      <c r="AA15" s="121">
        <f>IF(AA7="og","own goal","")</f>
      </c>
      <c r="AB15" s="122"/>
      <c r="AC15" s="120"/>
      <c r="AD15" s="121">
        <f>IF(AD7="og","own goal","")</f>
      </c>
      <c r="AE15" s="122"/>
      <c r="AF15" s="61"/>
    </row>
    <row r="16" spans="1:32" ht="3" customHeight="1" thickBot="1">
      <c r="A16" s="132"/>
      <c r="B16" s="61"/>
      <c r="C16" s="149"/>
      <c r="D16" s="149"/>
      <c r="E16" s="172"/>
      <c r="F16" s="96"/>
      <c r="G16" s="163"/>
      <c r="H16" s="172"/>
      <c r="I16" s="96"/>
      <c r="J16" s="163"/>
      <c r="K16" s="172"/>
      <c r="L16" s="96"/>
      <c r="M16" s="163"/>
      <c r="N16" s="172"/>
      <c r="O16" s="96"/>
      <c r="P16" s="163"/>
      <c r="Q16" s="172"/>
      <c r="R16" s="96"/>
      <c r="S16" s="163"/>
      <c r="T16" s="172"/>
      <c r="U16" s="96"/>
      <c r="V16" s="163"/>
      <c r="W16" s="172"/>
      <c r="X16" s="96"/>
      <c r="Y16" s="163"/>
      <c r="Z16" s="172"/>
      <c r="AA16" s="96"/>
      <c r="AB16" s="163"/>
      <c r="AC16" s="96"/>
      <c r="AD16" s="96"/>
      <c r="AE16" s="118"/>
      <c r="AF16" s="61"/>
    </row>
    <row r="17" spans="1:33" ht="12.75">
      <c r="A17" s="133"/>
      <c r="B17" s="95">
        <f>IF(C3&lt;&gt;"og",IF(D2&lt;&gt;0,B3,0),0)</f>
        <v>0</v>
      </c>
      <c r="C17" s="61"/>
      <c r="D17" s="61"/>
      <c r="E17" s="123">
        <f>IF(F3&lt;&gt;"og",IF(G2&lt;&gt;D2,E3,0),0)</f>
        <v>0</v>
      </c>
      <c r="F17" s="96"/>
      <c r="G17" s="96"/>
      <c r="H17" s="123">
        <f>IF(I3&lt;&gt;"og",IF(J2&lt;&gt;G2,H3,0),0)</f>
        <v>0</v>
      </c>
      <c r="I17" s="96"/>
      <c r="J17" s="163"/>
      <c r="K17" s="123">
        <f>IF(L3&lt;&gt;"og",IF(M2&lt;&gt;J2,K3,0),0)</f>
        <v>0</v>
      </c>
      <c r="L17" s="96"/>
      <c r="M17" s="96"/>
      <c r="N17" s="123">
        <f>IF(O3&lt;&gt;"og",IF(P2&lt;&gt;M2,N3,0),0)</f>
        <v>0</v>
      </c>
      <c r="O17" s="96"/>
      <c r="P17" s="163"/>
      <c r="Q17" s="123">
        <f>IF(R3&lt;&gt;"og",IF(S2&lt;&gt;P2,Q3,0),0)</f>
        <v>0</v>
      </c>
      <c r="R17" s="96"/>
      <c r="S17" s="96"/>
      <c r="T17" s="123">
        <f>IF(U3&lt;&gt;"og",IF(V2&lt;&gt;S2,T3,0),0)</f>
        <v>0</v>
      </c>
      <c r="U17" s="96"/>
      <c r="V17" s="163"/>
      <c r="W17" s="123">
        <f>IF(X3&lt;&gt;"og",IF(Y2&lt;&gt;V2,W3,0),0)</f>
        <v>0</v>
      </c>
      <c r="X17" s="96"/>
      <c r="Y17" s="96"/>
      <c r="Z17" s="123">
        <f>IF(AA3&lt;&gt;"og",IF(AB2&lt;&gt;Y2,Z3,0),0)</f>
        <v>0</v>
      </c>
      <c r="AA17" s="96"/>
      <c r="AB17" s="163"/>
      <c r="AC17" s="123">
        <f>IF(AD3&lt;&gt;"og",IF(AE2&lt;&gt;AB2,AC3,0),0)</f>
        <v>0</v>
      </c>
      <c r="AD17" s="96"/>
      <c r="AE17" s="163"/>
      <c r="AF17" s="61"/>
      <c r="AG17" s="61">
        <f>COUNTIF(B17:AE22,"own goal")</f>
        <v>0</v>
      </c>
    </row>
    <row r="18" spans="1:32" ht="12.75">
      <c r="A18" s="134" t="s">
        <v>14</v>
      </c>
      <c r="B18" s="61"/>
      <c r="C18" s="61">
        <f>IF(C3="og","own goal","")</f>
      </c>
      <c r="D18" s="61"/>
      <c r="E18" s="117"/>
      <c r="F18" s="118">
        <f>IF(F3="og","own goal","")</f>
      </c>
      <c r="G18" s="118"/>
      <c r="H18" s="125"/>
      <c r="I18" s="61">
        <f>IF(I3="og","own goal","")</f>
      </c>
      <c r="J18" s="62"/>
      <c r="K18" s="117"/>
      <c r="L18" s="118">
        <f>IF(L3="og","own goal","")</f>
      </c>
      <c r="M18" s="118"/>
      <c r="N18" s="125"/>
      <c r="O18" s="61">
        <f>IF(O3="og","own goal","")</f>
      </c>
      <c r="P18" s="62"/>
      <c r="Q18" s="117"/>
      <c r="R18" s="118">
        <f>IF(R3="og","own goal","")</f>
      </c>
      <c r="S18" s="118"/>
      <c r="T18" s="125"/>
      <c r="U18" s="61">
        <f>IF(U3="og","own goal","")</f>
      </c>
      <c r="V18" s="62"/>
      <c r="W18" s="117"/>
      <c r="X18" s="118">
        <f>IF(X3="og","own goal","")</f>
      </c>
      <c r="Y18" s="118"/>
      <c r="Z18" s="125"/>
      <c r="AA18" s="61">
        <f>IF(AA3="og","own goal","")</f>
      </c>
      <c r="AB18" s="62"/>
      <c r="AC18" s="117"/>
      <c r="AD18" s="118">
        <f>IF(AD3="og","own goal","")</f>
      </c>
      <c r="AE18" s="119"/>
      <c r="AF18" s="61"/>
    </row>
    <row r="19" spans="1:32" ht="12.75">
      <c r="A19" s="135" t="s">
        <v>17</v>
      </c>
      <c r="B19" s="61">
        <f>IF(C5&lt;&gt;"og",IF(D4&lt;&gt;AE2,B5,0),0)</f>
        <v>0</v>
      </c>
      <c r="C19" s="61"/>
      <c r="D19" s="61"/>
      <c r="E19" s="125">
        <f>IF(F5&lt;&gt;"og",IF(G4&lt;&gt;D4,E5,0),0)</f>
        <v>0</v>
      </c>
      <c r="F19" s="118"/>
      <c r="G19" s="118"/>
      <c r="H19" s="125">
        <f>IF(I5&lt;&gt;"og",IF(J4&lt;&gt;G4,H5,0),0)</f>
        <v>0</v>
      </c>
      <c r="I19" s="118"/>
      <c r="J19" s="119"/>
      <c r="K19" s="125">
        <f>IF(L5&lt;&gt;"og",IF(M4&lt;&gt;J4,K5,0),0)</f>
        <v>0</v>
      </c>
      <c r="L19" s="118"/>
      <c r="M19" s="118"/>
      <c r="N19" s="125">
        <f>IF(O5&lt;&gt;"og",IF(P4&lt;&gt;M4,N5,0),0)</f>
        <v>0</v>
      </c>
      <c r="O19" s="118"/>
      <c r="P19" s="119"/>
      <c r="Q19" s="125">
        <f>IF(R5&lt;&gt;"og",IF(S4&lt;&gt;P4,Q5,0),0)</f>
        <v>0</v>
      </c>
      <c r="R19" s="118"/>
      <c r="S19" s="118"/>
      <c r="T19" s="125">
        <f>IF(U5&lt;&gt;"og",IF(V4&lt;&gt;S4,T5,0),0)</f>
        <v>0</v>
      </c>
      <c r="U19" s="118"/>
      <c r="V19" s="119"/>
      <c r="W19" s="125">
        <f>IF(X5&lt;&gt;"og",IF(Y4&lt;&gt;V4,W5,0),0)</f>
        <v>0</v>
      </c>
      <c r="X19" s="118"/>
      <c r="Y19" s="118"/>
      <c r="Z19" s="125">
        <f>IF(AA5&lt;&gt;"og",IF(AB4&lt;&gt;Y4,Z5,0),0)</f>
        <v>0</v>
      </c>
      <c r="AA19" s="118"/>
      <c r="AB19" s="119"/>
      <c r="AC19" s="125">
        <f>IF(AD5&lt;&gt;"og",IF(AE4&lt;&gt;AB4,AC5,0),0)</f>
        <v>0</v>
      </c>
      <c r="AD19" s="118"/>
      <c r="AE19" s="119"/>
      <c r="AF19" s="61"/>
    </row>
    <row r="20" spans="1:32" ht="12.75">
      <c r="A20" s="134"/>
      <c r="B20" s="61"/>
      <c r="C20" s="61">
        <f>IF(C5="og","own goal","")</f>
      </c>
      <c r="D20" s="61"/>
      <c r="E20" s="117"/>
      <c r="F20" s="118">
        <f>IF(F5="og","own goal","")</f>
      </c>
      <c r="G20" s="118"/>
      <c r="H20" s="125"/>
      <c r="I20" s="61">
        <f>IF(I5="og","own goal","")</f>
      </c>
      <c r="J20" s="62"/>
      <c r="K20" s="117"/>
      <c r="L20" s="118">
        <f>IF(L5="og","own goal","")</f>
      </c>
      <c r="M20" s="118"/>
      <c r="N20" s="125"/>
      <c r="O20" s="61">
        <f>IF(O5="og","own goal","")</f>
      </c>
      <c r="P20" s="62"/>
      <c r="Q20" s="117"/>
      <c r="R20" s="118">
        <f>IF(R5="og","own goal","")</f>
      </c>
      <c r="S20" s="118"/>
      <c r="T20" s="125"/>
      <c r="U20" s="61">
        <f>IF(U5="og","own goal","")</f>
      </c>
      <c r="V20" s="62"/>
      <c r="W20" s="117"/>
      <c r="X20" s="118">
        <f>IF(X5="og","own goal","")</f>
      </c>
      <c r="Y20" s="118"/>
      <c r="Z20" s="125"/>
      <c r="AA20" s="61">
        <f>IF(AA5="og","own goal","")</f>
      </c>
      <c r="AB20" s="62"/>
      <c r="AC20" s="117"/>
      <c r="AD20" s="118">
        <f>IF(AD5="og","own goal","")</f>
      </c>
      <c r="AE20" s="119"/>
      <c r="AF20" s="61"/>
    </row>
    <row r="21" spans="1:39" ht="12.75">
      <c r="A21" s="134"/>
      <c r="B21" s="61">
        <f>IF(C7&lt;&gt;"og",IF(D6&lt;&gt;AE4,B7,0),0)</f>
        <v>0</v>
      </c>
      <c r="C21" s="61"/>
      <c r="D21" s="61"/>
      <c r="E21" s="125">
        <f>IF(F7&lt;&gt;"og",IF(G6&lt;&gt;D6,E7,0),0)</f>
        <v>0</v>
      </c>
      <c r="F21" s="118"/>
      <c r="G21" s="118"/>
      <c r="H21" s="125">
        <f>IF(I7&lt;&gt;"og",IF(J6&lt;&gt;G6,H7,0),0)</f>
        <v>0</v>
      </c>
      <c r="I21" s="118"/>
      <c r="J21" s="119"/>
      <c r="K21" s="125">
        <f>IF(L7&lt;&gt;"og",IF(M6&lt;&gt;J6,K7,0),0)</f>
        <v>0</v>
      </c>
      <c r="L21" s="118"/>
      <c r="M21" s="118"/>
      <c r="N21" s="125">
        <f>IF(O7&lt;&gt;"og",IF(P6&lt;&gt;M6,N7,0),0)</f>
        <v>0</v>
      </c>
      <c r="O21" s="118"/>
      <c r="P21" s="119"/>
      <c r="Q21" s="125">
        <f>IF(R7&lt;&gt;"og",IF(S6&lt;&gt;P6,Q7,0),0)</f>
        <v>0</v>
      </c>
      <c r="R21" s="118"/>
      <c r="S21" s="118"/>
      <c r="T21" s="125">
        <f>IF(U7&lt;&gt;"og",IF(V6&lt;&gt;S6,T7,0),0)</f>
        <v>0</v>
      </c>
      <c r="U21" s="118"/>
      <c r="V21" s="119"/>
      <c r="W21" s="125">
        <f>IF(X7&lt;&gt;"og",IF(Y6&lt;&gt;V6,W7,0),0)</f>
        <v>0</v>
      </c>
      <c r="X21" s="118"/>
      <c r="Y21" s="118"/>
      <c r="Z21" s="125">
        <f>IF(AA7&lt;&gt;"og",IF(AB6&lt;&gt;Y6,Z7,0),0)</f>
        <v>0</v>
      </c>
      <c r="AA21" s="118"/>
      <c r="AB21" s="119"/>
      <c r="AC21" s="125">
        <f>IF(AD7&lt;&gt;"og",IF(AE6&lt;&gt;AB6,AC7,0),0)</f>
        <v>0</v>
      </c>
      <c r="AD21" s="118"/>
      <c r="AE21" s="119"/>
      <c r="AF21" s="61"/>
      <c r="AM21" s="146"/>
    </row>
    <row r="22" spans="1:32" ht="13.5" thickBot="1">
      <c r="A22" s="136"/>
      <c r="B22" s="63"/>
      <c r="C22" s="63">
        <f>IF(C7="og","own goal","")</f>
      </c>
      <c r="D22" s="63"/>
      <c r="E22" s="120"/>
      <c r="F22" s="121">
        <f>IF(F7="og","own goal","")</f>
      </c>
      <c r="G22" s="121"/>
      <c r="H22" s="126"/>
      <c r="I22" s="63">
        <f>IF(I7="og","own goal","")</f>
      </c>
      <c r="J22" s="101"/>
      <c r="K22" s="120"/>
      <c r="L22" s="121">
        <f>IF(L7="og","own goal","")</f>
      </c>
      <c r="M22" s="121"/>
      <c r="N22" s="126"/>
      <c r="O22" s="63">
        <f>IF(O7="og","own goal","")</f>
      </c>
      <c r="P22" s="101"/>
      <c r="Q22" s="120"/>
      <c r="R22" s="121">
        <f>IF(R7="og","own goal","")</f>
      </c>
      <c r="S22" s="121"/>
      <c r="T22" s="126"/>
      <c r="U22" s="63">
        <f>IF(U7="og","own goal","")</f>
      </c>
      <c r="V22" s="101"/>
      <c r="W22" s="120"/>
      <c r="X22" s="121">
        <f>IF(X7="og","own goal","")</f>
      </c>
      <c r="Y22" s="121"/>
      <c r="Z22" s="126"/>
      <c r="AA22" s="63">
        <f>IF(AA7="og","own goal","")</f>
      </c>
      <c r="AB22" s="101"/>
      <c r="AC22" s="120"/>
      <c r="AD22" s="121">
        <f>IF(AD7="og","own goal","")</f>
      </c>
      <c r="AE22" s="122"/>
      <c r="AF22" s="61"/>
    </row>
    <row r="23" spans="2:31" ht="4.5" customHeight="1" thickBot="1">
      <c r="B23" s="61"/>
      <c r="C23" s="149"/>
      <c r="D23" s="149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3" ht="12.75">
      <c r="A24" s="137"/>
      <c r="B24" s="95">
        <f>IF(C3="og",IF(B2&lt;&gt;0,B3,0),0)</f>
        <v>0</v>
      </c>
      <c r="C24" s="61"/>
      <c r="D24" s="61"/>
      <c r="E24" s="125">
        <f>IF(F3="og",IF(E2&lt;&gt;B2,E3,0),0)</f>
        <v>0</v>
      </c>
      <c r="F24" s="118"/>
      <c r="G24" s="118"/>
      <c r="H24" s="125">
        <f>IF(I3="og",IF(H2&lt;&gt;E2,H3,0),0)</f>
        <v>0</v>
      </c>
      <c r="I24" s="118"/>
      <c r="J24" s="118"/>
      <c r="K24" s="125">
        <f>IF(L3="og",IF(K2&lt;&gt;H2,K3,0),0)</f>
        <v>0</v>
      </c>
      <c r="L24" s="118"/>
      <c r="M24" s="118"/>
      <c r="N24" s="125">
        <f>IF(O3="og",IF(N2&lt;&gt;K2,N3,0),0)</f>
        <v>0</v>
      </c>
      <c r="O24" s="118"/>
      <c r="P24" s="118"/>
      <c r="Q24" s="125">
        <f>IF(R3="og",IF(Q2&lt;&gt;N2,Q3,0),0)</f>
        <v>0</v>
      </c>
      <c r="R24" s="118"/>
      <c r="S24" s="118"/>
      <c r="T24" s="125">
        <f>IF(U3="og",IF(T2&lt;&gt;Q2,T3,0),0)</f>
        <v>0</v>
      </c>
      <c r="U24" s="118"/>
      <c r="V24" s="118"/>
      <c r="W24" s="125">
        <f>IF(X3="og",IF(W2&lt;&gt;T2,W3,0),0)</f>
        <v>0</v>
      </c>
      <c r="X24" s="118"/>
      <c r="Y24" s="118"/>
      <c r="Z24" s="125">
        <f>IF(AA3="og",IF(Z2&lt;&gt;W2,Z3,0),0)</f>
        <v>0</v>
      </c>
      <c r="AA24" s="118"/>
      <c r="AB24" s="118"/>
      <c r="AC24" s="123">
        <f>IF(AD3="og",IF(AC2&lt;&gt;Z2,AC3,0),0)</f>
        <v>0</v>
      </c>
      <c r="AD24" s="96"/>
      <c r="AE24" s="163"/>
      <c r="AG24" s="61">
        <f>COUNTIF(B24:AE29,"own goal")</f>
        <v>0</v>
      </c>
    </row>
    <row r="25" spans="1:31" ht="12.75">
      <c r="A25" s="129" t="s">
        <v>13</v>
      </c>
      <c r="B25" s="61"/>
      <c r="C25" s="118">
        <f>IF(C11="og","own goal","")</f>
      </c>
      <c r="D25" s="61"/>
      <c r="E25" s="117"/>
      <c r="F25" s="118">
        <f>IF(F11="og","own goal","")</f>
      </c>
      <c r="G25" s="119"/>
      <c r="H25" s="61"/>
      <c r="I25" s="118">
        <f>IF(I11="og","own goal","")</f>
      </c>
      <c r="J25" s="61"/>
      <c r="K25" s="117"/>
      <c r="L25" s="118">
        <f>IF(L11="og","own goal","")</f>
      </c>
      <c r="M25" s="119"/>
      <c r="N25" s="61"/>
      <c r="O25" s="118">
        <f>IF(O11="og","own goal","")</f>
      </c>
      <c r="P25" s="61"/>
      <c r="Q25" s="117"/>
      <c r="R25" s="118">
        <f>IF(R11="og","own goal","")</f>
      </c>
      <c r="S25" s="119"/>
      <c r="T25" s="61"/>
      <c r="U25" s="118">
        <f>IF(U11="og","own goal","")</f>
      </c>
      <c r="V25" s="61"/>
      <c r="W25" s="117"/>
      <c r="X25" s="118">
        <f>IF(X11="og","own goal","")</f>
      </c>
      <c r="Y25" s="119"/>
      <c r="Z25" s="61"/>
      <c r="AA25" s="118">
        <f>IF(AA11="og","own goal","")</f>
      </c>
      <c r="AB25" s="61"/>
      <c r="AC25" s="117"/>
      <c r="AD25" s="118">
        <f>IF(AD11="og","own goal","")</f>
      </c>
      <c r="AE25" s="119"/>
    </row>
    <row r="26" spans="1:31" ht="12.75">
      <c r="A26" s="130" t="s">
        <v>21</v>
      </c>
      <c r="B26" s="61">
        <f>IF(C5="og",IF(B4&lt;&gt;AC2,B5,0),0)</f>
        <v>0</v>
      </c>
      <c r="C26" s="61"/>
      <c r="D26" s="61"/>
      <c r="E26" s="125">
        <f>IF(F5="og",IF(E4&lt;&gt;B4,E5,0),0)</f>
        <v>0</v>
      </c>
      <c r="F26" s="118"/>
      <c r="G26" s="118"/>
      <c r="H26" s="125">
        <f>IF(I5="og",IF(H4&lt;&gt;E4,H5,0),0)</f>
        <v>0</v>
      </c>
      <c r="I26" s="118"/>
      <c r="J26" s="118"/>
      <c r="K26" s="125">
        <f>IF(L5="og",IF(K4&lt;&gt;H4,K5,0),0)</f>
        <v>0</v>
      </c>
      <c r="L26" s="118"/>
      <c r="M26" s="118"/>
      <c r="N26" s="125">
        <f>IF(O5="og",IF(N4&lt;&gt;K4,N5,0),0)</f>
        <v>0</v>
      </c>
      <c r="O26" s="118"/>
      <c r="P26" s="118"/>
      <c r="Q26" s="125">
        <f>IF(R5="og",IF(Q4&lt;&gt;N4,Q5,0),0)</f>
        <v>0</v>
      </c>
      <c r="R26" s="118"/>
      <c r="S26" s="118"/>
      <c r="T26" s="125">
        <f>IF(U5="og",IF(T4&lt;&gt;Q4,T5,0),0)</f>
        <v>0</v>
      </c>
      <c r="U26" s="118"/>
      <c r="V26" s="118"/>
      <c r="W26" s="125">
        <f>IF(X5="og",IF(W4&lt;&gt;T4,W5,0),0)</f>
        <v>0</v>
      </c>
      <c r="X26" s="118"/>
      <c r="Y26" s="118"/>
      <c r="Z26" s="125">
        <f>IF(AA5="og",IF(Z4&lt;&gt;W4,Z5,0),0)</f>
        <v>0</v>
      </c>
      <c r="AA26" s="118"/>
      <c r="AB26" s="118"/>
      <c r="AC26" s="125">
        <f>IF(AD5="og",IF(AC4&lt;&gt;Z4,AC5,0),0)</f>
        <v>0</v>
      </c>
      <c r="AD26" s="118"/>
      <c r="AE26" s="119"/>
    </row>
    <row r="27" spans="1:31" ht="12.75">
      <c r="A27" s="129"/>
      <c r="B27" s="61"/>
      <c r="C27" s="118">
        <f>IF(C13="og","own goal","")</f>
      </c>
      <c r="D27" s="61"/>
      <c r="E27" s="117"/>
      <c r="F27" s="118">
        <f>IF(F13="og","own goal","")</f>
      </c>
      <c r="G27" s="119"/>
      <c r="H27" s="61"/>
      <c r="I27" s="118">
        <f>IF(I13="og","own goal","")</f>
      </c>
      <c r="J27" s="61"/>
      <c r="K27" s="117"/>
      <c r="L27" s="118">
        <f>IF(L13="og","own goal","")</f>
      </c>
      <c r="M27" s="119"/>
      <c r="N27" s="61"/>
      <c r="O27" s="118">
        <f>IF(O13="og","own goal","")</f>
      </c>
      <c r="P27" s="61"/>
      <c r="Q27" s="117"/>
      <c r="R27" s="118">
        <f>IF(R13="og","own goal","")</f>
      </c>
      <c r="S27" s="119"/>
      <c r="T27" s="61"/>
      <c r="U27" s="118">
        <f>IF(U13="og","own goal","")</f>
      </c>
      <c r="V27" s="61"/>
      <c r="W27" s="117"/>
      <c r="X27" s="118">
        <f>IF(X13="og","own goal","")</f>
      </c>
      <c r="Y27" s="119"/>
      <c r="Z27" s="61"/>
      <c r="AA27" s="118">
        <f>IF(AA13="og","own goal","")</f>
      </c>
      <c r="AB27" s="61"/>
      <c r="AC27" s="117"/>
      <c r="AD27" s="118">
        <f>IF(AD13="og","own goal","")</f>
      </c>
      <c r="AE27" s="119"/>
    </row>
    <row r="28" spans="1:31" ht="12.75">
      <c r="A28" s="129"/>
      <c r="B28" s="61">
        <f>IF(C7="og",IF(B6&lt;&gt;AC4,B7,0),0)</f>
        <v>0</v>
      </c>
      <c r="C28" s="61"/>
      <c r="D28" s="61"/>
      <c r="E28" s="125">
        <f>IF(F7="og",IF(E6&lt;&gt;B6,E7,0),0)</f>
        <v>0</v>
      </c>
      <c r="F28" s="118"/>
      <c r="G28" s="118"/>
      <c r="H28" s="125">
        <f>IF(I7="og",IF(H6&lt;&gt;E6,H7,0),0)</f>
        <v>0</v>
      </c>
      <c r="I28" s="118"/>
      <c r="J28" s="118"/>
      <c r="K28" s="125">
        <f>IF(L7="og",IF(K6&lt;&gt;H6,K7,0),0)</f>
        <v>0</v>
      </c>
      <c r="L28" s="118"/>
      <c r="M28" s="118"/>
      <c r="N28" s="125">
        <f>IF(O7="og",IF(N6&lt;&gt;K6,N7,0),0)</f>
        <v>0</v>
      </c>
      <c r="O28" s="118"/>
      <c r="P28" s="118"/>
      <c r="Q28" s="125">
        <f>IF(R7="og",IF(Q6&lt;&gt;N6,Q7,0),0)</f>
        <v>0</v>
      </c>
      <c r="R28" s="118"/>
      <c r="S28" s="118"/>
      <c r="T28" s="125">
        <f>IF(U7="og",IF(T6&lt;&gt;Q6,T7,0),0)</f>
        <v>0</v>
      </c>
      <c r="U28" s="118"/>
      <c r="V28" s="118"/>
      <c r="W28" s="125">
        <f>IF(X7="og",IF(W6&lt;&gt;T6,W7,0),0)</f>
        <v>0</v>
      </c>
      <c r="X28" s="118"/>
      <c r="Y28" s="118"/>
      <c r="Z28" s="125">
        <f>IF(AA7="og",IF(Z6&lt;&gt;W6,Z7,0),0)</f>
        <v>0</v>
      </c>
      <c r="AA28" s="118"/>
      <c r="AB28" s="118"/>
      <c r="AC28" s="125">
        <f>IF(AD7="og",IF(AC6&lt;&gt;Z6,AC7,0),0)</f>
        <v>0</v>
      </c>
      <c r="AD28" s="118"/>
      <c r="AE28" s="119"/>
    </row>
    <row r="29" spans="1:31" ht="13.5" thickBot="1">
      <c r="A29" s="131"/>
      <c r="B29" s="63"/>
      <c r="C29" s="121">
        <f>IF(C15="og","own goal","")</f>
      </c>
      <c r="D29" s="63"/>
      <c r="E29" s="120"/>
      <c r="F29" s="121">
        <f>IF(F15="og","own goal","")</f>
      </c>
      <c r="G29" s="122"/>
      <c r="H29" s="63"/>
      <c r="I29" s="121">
        <f>IF(I15="og","own goal","")</f>
      </c>
      <c r="J29" s="63"/>
      <c r="K29" s="120"/>
      <c r="L29" s="121">
        <f>IF(L15="og","own goal","")</f>
      </c>
      <c r="M29" s="122"/>
      <c r="N29" s="63"/>
      <c r="O29" s="121">
        <f>IF(O15="og","own goal","")</f>
      </c>
      <c r="P29" s="63"/>
      <c r="Q29" s="120"/>
      <c r="R29" s="121">
        <f>IF(R15="og","own goal","")</f>
      </c>
      <c r="S29" s="122"/>
      <c r="T29" s="63"/>
      <c r="U29" s="121">
        <f>IF(U15="og","own goal","")</f>
      </c>
      <c r="V29" s="63"/>
      <c r="W29" s="120"/>
      <c r="X29" s="121">
        <f>IF(X15="og","own goal","")</f>
      </c>
      <c r="Y29" s="122"/>
      <c r="Z29" s="63"/>
      <c r="AA29" s="121">
        <f>IF(AA15="og","own goal","")</f>
      </c>
      <c r="AB29" s="63"/>
      <c r="AC29" s="120"/>
      <c r="AD29" s="121">
        <f>IF(AD15="og","own goal","")</f>
      </c>
      <c r="AE29" s="122"/>
    </row>
    <row r="30" spans="1:31" ht="3" customHeight="1" thickBot="1">
      <c r="A30" s="132"/>
      <c r="B30" s="149"/>
      <c r="C30" s="149"/>
      <c r="D30" s="149"/>
      <c r="E30" s="160"/>
      <c r="F30" s="161"/>
      <c r="G30" s="162"/>
      <c r="H30" s="160"/>
      <c r="I30" s="161"/>
      <c r="J30" s="162"/>
      <c r="K30" s="160"/>
      <c r="L30" s="161"/>
      <c r="M30" s="162"/>
      <c r="N30" s="160"/>
      <c r="O30" s="161"/>
      <c r="P30" s="162"/>
      <c r="Q30" s="160"/>
      <c r="R30" s="161"/>
      <c r="S30" s="162"/>
      <c r="T30" s="160"/>
      <c r="U30" s="161"/>
      <c r="V30" s="162"/>
      <c r="W30" s="160"/>
      <c r="X30" s="161"/>
      <c r="Y30" s="162"/>
      <c r="Z30" s="160"/>
      <c r="AA30" s="161"/>
      <c r="AB30" s="162"/>
      <c r="AC30" s="160"/>
      <c r="AD30" s="161"/>
      <c r="AE30" s="162"/>
    </row>
    <row r="31" spans="1:33" ht="12.75">
      <c r="A31" s="133"/>
      <c r="B31" s="61">
        <f>IF(C3="og",IF(D2&lt;&gt;0,B3,0),0)</f>
        <v>0</v>
      </c>
      <c r="C31" s="61"/>
      <c r="D31" s="61"/>
      <c r="E31" s="123">
        <f>IF(F3="og",IF(G2&lt;&gt;D2,E3,0),0)</f>
        <v>0</v>
      </c>
      <c r="F31" s="96"/>
      <c r="G31" s="163"/>
      <c r="H31" s="125">
        <f>IF(I3="og",IF(J2&lt;&gt;G2,H3,0),0)</f>
        <v>0</v>
      </c>
      <c r="I31" s="118"/>
      <c r="J31" s="118"/>
      <c r="K31" s="125">
        <f>IF(L3="og",IF(M2&lt;&gt;J2,K3,0),0)</f>
        <v>0</v>
      </c>
      <c r="L31" s="118"/>
      <c r="M31" s="118"/>
      <c r="N31" s="125">
        <f>IF(O3="og",IF(P2&lt;&gt;M2,N3,0),0)</f>
        <v>0</v>
      </c>
      <c r="O31" s="118"/>
      <c r="P31" s="118"/>
      <c r="Q31" s="125">
        <f>IF(R3="og",IF(S2&lt;&gt;P2,Q3,0),0)</f>
        <v>0</v>
      </c>
      <c r="R31" s="118"/>
      <c r="S31" s="118"/>
      <c r="T31" s="125">
        <f>IF(U3="og",IF(V2&lt;&gt;S2,T3,0),0)</f>
        <v>0</v>
      </c>
      <c r="U31" s="118"/>
      <c r="V31" s="118"/>
      <c r="W31" s="125">
        <f>IF(X3="og",IF(Y2&lt;&gt;V2,W3,0),0)</f>
        <v>0</v>
      </c>
      <c r="X31" s="118"/>
      <c r="Y31" s="118"/>
      <c r="Z31" s="125">
        <f>IF(AA3="og",IF(AB2&lt;&gt;Y2,Z3,0),0)</f>
        <v>0</v>
      </c>
      <c r="AA31" s="118"/>
      <c r="AB31" s="118"/>
      <c r="AC31" s="123">
        <f>IF(AD3="og",IF(AE2&lt;&gt;AB2,AC3,0),0)</f>
        <v>0</v>
      </c>
      <c r="AD31" s="96"/>
      <c r="AE31" s="163"/>
      <c r="AG31" s="61">
        <f>COUNTIF(B31:AE36,"own goal")</f>
        <v>0</v>
      </c>
    </row>
    <row r="32" spans="1:31" ht="12.75">
      <c r="A32" s="134" t="s">
        <v>14</v>
      </c>
      <c r="B32" s="61"/>
      <c r="C32" s="61">
        <f>IF(C18="og","own goal","")</f>
      </c>
      <c r="D32" s="61"/>
      <c r="E32" s="117"/>
      <c r="F32" s="118">
        <f>IF(F18="og","own goal","")</f>
      </c>
      <c r="G32" s="119"/>
      <c r="H32" s="61"/>
      <c r="I32" s="61">
        <f>IF(I18="og","own goal","")</f>
      </c>
      <c r="J32" s="61"/>
      <c r="K32" s="117"/>
      <c r="L32" s="118">
        <f>IF(L18="og","own goal","")</f>
      </c>
      <c r="M32" s="119"/>
      <c r="N32" s="61"/>
      <c r="O32" s="61">
        <f>IF(O18="og","own goal","")</f>
      </c>
      <c r="P32" s="61"/>
      <c r="Q32" s="117"/>
      <c r="R32" s="118">
        <f>IF(R18="og","own goal","")</f>
      </c>
      <c r="S32" s="119"/>
      <c r="T32" s="61"/>
      <c r="U32" s="61">
        <f>IF(U18="og","own goal","")</f>
      </c>
      <c r="V32" s="61"/>
      <c r="W32" s="117"/>
      <c r="X32" s="118">
        <f>IF(X18="og","own goal","")</f>
      </c>
      <c r="Y32" s="119"/>
      <c r="Z32" s="61"/>
      <c r="AA32" s="61">
        <f>IF(AA18="og","own goal","")</f>
      </c>
      <c r="AB32" s="61"/>
      <c r="AC32" s="117"/>
      <c r="AD32" s="118">
        <f>IF(AD18="og","own goal","")</f>
      </c>
      <c r="AE32" s="119"/>
    </row>
    <row r="33" spans="1:31" ht="12.75">
      <c r="A33" s="135" t="s">
        <v>21</v>
      </c>
      <c r="B33" s="61">
        <f>IF(C5="og",IF(D4&lt;&gt;AE2,B5,0),0)</f>
        <v>0</v>
      </c>
      <c r="C33" s="61"/>
      <c r="D33" s="61"/>
      <c r="E33" s="125">
        <f>IF(F5="og",IF(G4&lt;&gt;D4,E5,0),0)</f>
        <v>0</v>
      </c>
      <c r="F33" s="118"/>
      <c r="G33" s="119"/>
      <c r="H33" s="125">
        <f>IF(I5="og",IF(J4&lt;&gt;G4,H5,0),0)</f>
        <v>0</v>
      </c>
      <c r="I33" s="118"/>
      <c r="J33" s="118"/>
      <c r="K33" s="125">
        <f>IF(L5="og",IF(M4&lt;&gt;J4,K5,0),0)</f>
        <v>0</v>
      </c>
      <c r="L33" s="118"/>
      <c r="M33" s="118"/>
      <c r="N33" s="125">
        <f>IF(O5="og",IF(P4&lt;&gt;M4,N5,0),0)</f>
        <v>0</v>
      </c>
      <c r="O33" s="118"/>
      <c r="P33" s="118"/>
      <c r="Q33" s="125">
        <f>IF(R5="og",IF(S4&lt;&gt;P4,Q5,0),0)</f>
        <v>0</v>
      </c>
      <c r="R33" s="118"/>
      <c r="S33" s="118"/>
      <c r="T33" s="125">
        <f>IF(U5="og",IF(V4&lt;&gt;S4,T5,0),0)</f>
        <v>0</v>
      </c>
      <c r="U33" s="118"/>
      <c r="V33" s="118"/>
      <c r="W33" s="125">
        <f>IF(X5="og",IF(Y4&lt;&gt;V4,W5,0),0)</f>
        <v>0</v>
      </c>
      <c r="X33" s="118"/>
      <c r="Y33" s="118"/>
      <c r="Z33" s="125">
        <f>IF(AA5="og",IF(AB4&lt;&gt;Y4,Z5,0),0)</f>
        <v>0</v>
      </c>
      <c r="AA33" s="118"/>
      <c r="AB33" s="118"/>
      <c r="AC33" s="125">
        <f>IF(AD5="og",IF(AE4&lt;&gt;AB4,AC5,0),0)</f>
        <v>0</v>
      </c>
      <c r="AD33" s="118"/>
      <c r="AE33" s="119"/>
    </row>
    <row r="34" spans="1:31" ht="12.75">
      <c r="A34" s="134"/>
      <c r="B34" s="61"/>
      <c r="C34" s="61">
        <f>IF(C20="og","own goal","")</f>
      </c>
      <c r="D34" s="61"/>
      <c r="E34" s="117"/>
      <c r="F34" s="118">
        <f>IF(F20="og","own goal","")</f>
      </c>
      <c r="G34" s="119"/>
      <c r="H34" s="61"/>
      <c r="I34" s="61">
        <f>IF(I20="og","own goal","")</f>
      </c>
      <c r="J34" s="61"/>
      <c r="K34" s="117"/>
      <c r="L34" s="118">
        <f>IF(L20="og","own goal","")</f>
      </c>
      <c r="M34" s="119"/>
      <c r="N34" s="61"/>
      <c r="O34" s="61">
        <f>IF(O20="og","own goal","")</f>
      </c>
      <c r="P34" s="61"/>
      <c r="Q34" s="117"/>
      <c r="R34" s="118">
        <f>IF(R20="og","own goal","")</f>
      </c>
      <c r="S34" s="119"/>
      <c r="T34" s="61"/>
      <c r="U34" s="61">
        <f>IF(U20="og","own goal","")</f>
      </c>
      <c r="V34" s="61"/>
      <c r="W34" s="117"/>
      <c r="X34" s="118">
        <f>IF(X20="og","own goal","")</f>
      </c>
      <c r="Y34" s="119"/>
      <c r="Z34" s="61"/>
      <c r="AA34" s="61">
        <f>IF(AA20="og","own goal","")</f>
      </c>
      <c r="AB34" s="61"/>
      <c r="AC34" s="117"/>
      <c r="AD34" s="118">
        <f>IF(AD20="og","own goal","")</f>
      </c>
      <c r="AE34" s="119"/>
    </row>
    <row r="35" spans="1:31" ht="12.75">
      <c r="A35" s="134"/>
      <c r="B35" s="61">
        <f>IF(C7="og",IF(D6&lt;&gt;AE4,B7,0),0)</f>
        <v>0</v>
      </c>
      <c r="C35" s="61"/>
      <c r="D35" s="61"/>
      <c r="E35" s="125">
        <f>IF(F7="og",IF(G6&lt;&gt;D6,E7,0),0)</f>
        <v>0</v>
      </c>
      <c r="F35" s="118"/>
      <c r="G35" s="119"/>
      <c r="H35" s="125">
        <f>IF(I7="og",IF(J6&lt;&gt;G6,H7,0),0)</f>
        <v>0</v>
      </c>
      <c r="I35" s="118"/>
      <c r="J35" s="118"/>
      <c r="K35" s="125">
        <f>IF(L7="og",IF(M6&lt;&gt;J6,K7,0),0)</f>
        <v>0</v>
      </c>
      <c r="L35" s="118"/>
      <c r="M35" s="119"/>
      <c r="N35" s="125">
        <f>IF(O7="og",IF(P6&lt;&gt;M6,N7,0),0)</f>
        <v>0</v>
      </c>
      <c r="O35" s="118"/>
      <c r="P35" s="118"/>
      <c r="Q35" s="125">
        <f>IF(R7="og",IF(S6&lt;&gt;P6,Q7,0),0)</f>
        <v>0</v>
      </c>
      <c r="R35" s="118"/>
      <c r="S35" s="119"/>
      <c r="T35" s="125">
        <f>IF(U7="og",IF(V6&lt;&gt;S6,T7,0),0)</f>
        <v>0</v>
      </c>
      <c r="U35" s="118"/>
      <c r="V35" s="118"/>
      <c r="W35" s="125">
        <f>IF(X7="og",IF(Y6&lt;&gt;V6,W7,0),0)</f>
        <v>0</v>
      </c>
      <c r="X35" s="118"/>
      <c r="Y35" s="119"/>
      <c r="Z35" s="125">
        <f>IF(AA7="og",IF(AB6&lt;&gt;Y6,Z7,0),0)</f>
        <v>0</v>
      </c>
      <c r="AA35" s="118"/>
      <c r="AB35" s="118"/>
      <c r="AC35" s="125">
        <f>IF(AD7="og",IF(AE6&lt;&gt;AB6,AC7,0),0)</f>
        <v>0</v>
      </c>
      <c r="AD35" s="118"/>
      <c r="AE35" s="119"/>
    </row>
    <row r="36" spans="1:31" ht="13.5" thickBot="1">
      <c r="A36" s="136"/>
      <c r="B36" s="63"/>
      <c r="C36" s="63">
        <f>IF(C22="og","own goal","")</f>
      </c>
      <c r="D36" s="63"/>
      <c r="E36" s="120"/>
      <c r="F36" s="121">
        <f>IF(F22="og","own goal","")</f>
      </c>
      <c r="G36" s="122"/>
      <c r="H36" s="63"/>
      <c r="I36" s="63">
        <f>IF(I22="og","own goal","")</f>
      </c>
      <c r="J36" s="63"/>
      <c r="K36" s="120"/>
      <c r="L36" s="121">
        <f>IF(L22="og","own goal","")</f>
      </c>
      <c r="M36" s="122"/>
      <c r="N36" s="63"/>
      <c r="O36" s="63">
        <f>IF(O22="og","own goal","")</f>
      </c>
      <c r="P36" s="63"/>
      <c r="Q36" s="120"/>
      <c r="R36" s="121">
        <f>IF(R22="og","own goal","")</f>
      </c>
      <c r="S36" s="122"/>
      <c r="T36" s="63"/>
      <c r="U36" s="63">
        <f>IF(U22="og","own goal","")</f>
      </c>
      <c r="V36" s="63"/>
      <c r="W36" s="120"/>
      <c r="X36" s="121">
        <f>IF(X22="og","own goal","")</f>
      </c>
      <c r="Y36" s="122"/>
      <c r="Z36" s="63"/>
      <c r="AA36" s="63">
        <f>IF(AA22="og","own goal","")</f>
      </c>
      <c r="AB36" s="63"/>
      <c r="AC36" s="120"/>
      <c r="AD36" s="121">
        <f>IF(AD22="og","own goal","")</f>
      </c>
      <c r="AE36" s="122"/>
    </row>
    <row r="37" spans="1:10" ht="12.75">
      <c r="A37" s="89"/>
      <c r="B37" s="94"/>
      <c r="C37" s="94"/>
      <c r="D37" s="94"/>
      <c r="E37" s="89"/>
      <c r="F37" s="89"/>
      <c r="G37" s="89"/>
      <c r="H37" s="89"/>
      <c r="I37" s="89"/>
      <c r="J37" s="89"/>
    </row>
    <row r="38" spans="1:33" s="144" customFormat="1" ht="13.5" thickBot="1">
      <c r="A38" s="89"/>
      <c r="B38" s="94"/>
      <c r="C38" s="94"/>
      <c r="D38" s="94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8"/>
    </row>
    <row r="39" spans="1:33" s="144" customFormat="1" ht="21.75" customHeight="1" thickBot="1">
      <c r="A39" s="370" t="s">
        <v>22</v>
      </c>
      <c r="B39" s="371"/>
      <c r="C39" s="371"/>
      <c r="D39" s="371"/>
      <c r="E39" s="371"/>
      <c r="F39" s="371"/>
      <c r="G39" s="371"/>
      <c r="H39" s="371"/>
      <c r="I39" s="372"/>
      <c r="J39" s="89"/>
      <c r="AG39" s="148"/>
    </row>
    <row r="40" spans="1:33" s="144" customFormat="1" ht="12.75">
      <c r="A40" s="155" t="s">
        <v>23</v>
      </c>
      <c r="B40" s="376" t="s">
        <v>24</v>
      </c>
      <c r="C40" s="377"/>
      <c r="D40" s="377"/>
      <c r="E40" s="377"/>
      <c r="F40" s="377"/>
      <c r="G40" s="378"/>
      <c r="H40" s="156" t="s">
        <v>25</v>
      </c>
      <c r="I40" s="156" t="s">
        <v>6</v>
      </c>
      <c r="J40" s="89"/>
      <c r="AG40" s="148"/>
    </row>
    <row r="41" spans="1:33" s="144" customFormat="1" ht="12.75">
      <c r="A41" s="90">
        <f>'match record'!A7</f>
        <v>0</v>
      </c>
      <c r="B41" s="367">
        <f>'match record'!B7</f>
        <v>0</v>
      </c>
      <c r="C41" s="368"/>
      <c r="D41" s="368"/>
      <c r="E41" s="368"/>
      <c r="F41" s="368"/>
      <c r="G41" s="369"/>
      <c r="H41" s="91">
        <f>IF(A41="","",COUNTIF('kalk og'!$B$10:$AE$15,A41))</f>
        <v>30</v>
      </c>
      <c r="I41" s="91">
        <f>IF(A41="","",COUNTIF($B$31:$AE$36,A41))</f>
        <v>30</v>
      </c>
      <c r="J41" s="89"/>
      <c r="AG41" s="148"/>
    </row>
    <row r="42" spans="1:33" s="144" customFormat="1" ht="12.75">
      <c r="A42" s="90">
        <f>'match record'!A8</f>
        <v>0</v>
      </c>
      <c r="B42" s="367">
        <f>'match record'!B8</f>
        <v>0</v>
      </c>
      <c r="C42" s="368"/>
      <c r="D42" s="368"/>
      <c r="E42" s="368"/>
      <c r="F42" s="368"/>
      <c r="G42" s="369"/>
      <c r="H42" s="91">
        <f>IF(A42="","",COUNTIF('kalk og'!$B$10:$AE$15,A42))</f>
        <v>30</v>
      </c>
      <c r="I42" s="91">
        <f>IF(A42="","",COUNTIF($B$31:$AE$36,A42))</f>
        <v>30</v>
      </c>
      <c r="J42" s="89"/>
      <c r="AG42" s="148"/>
    </row>
    <row r="43" spans="1:33" s="144" customFormat="1" ht="12.75">
      <c r="A43" s="90">
        <f>'match record'!A9</f>
        <v>0</v>
      </c>
      <c r="B43" s="367">
        <f>'match record'!B9</f>
        <v>0</v>
      </c>
      <c r="C43" s="368"/>
      <c r="D43" s="368"/>
      <c r="E43" s="368"/>
      <c r="F43" s="368"/>
      <c r="G43" s="369"/>
      <c r="H43" s="91">
        <f>IF(A43="","",COUNTIF('kalk og'!$B$10:$AE$15,A43))</f>
        <v>30</v>
      </c>
      <c r="I43" s="91">
        <f aca="true" t="shared" si="0" ref="I43:I54">IF(A43="","",COUNTIF($B$31:$AE$36,A43))</f>
        <v>30</v>
      </c>
      <c r="J43" s="89"/>
      <c r="AG43" s="148"/>
    </row>
    <row r="44" spans="1:33" s="144" customFormat="1" ht="12.75">
      <c r="A44" s="90">
        <f>'match record'!A10</f>
        <v>0</v>
      </c>
      <c r="B44" s="367">
        <f>'match record'!B10</f>
        <v>0</v>
      </c>
      <c r="C44" s="368"/>
      <c r="D44" s="368"/>
      <c r="E44" s="368"/>
      <c r="F44" s="368"/>
      <c r="G44" s="369"/>
      <c r="H44" s="91">
        <f>IF(A44="","",COUNTIF('kalk og'!$B$10:$AE$15,A44))</f>
        <v>30</v>
      </c>
      <c r="I44" s="91">
        <f t="shared" si="0"/>
        <v>30</v>
      </c>
      <c r="J44" s="89"/>
      <c r="AG44" s="148"/>
    </row>
    <row r="45" spans="1:33" s="144" customFormat="1" ht="12.75">
      <c r="A45" s="90">
        <f>'match record'!A11</f>
        <v>0</v>
      </c>
      <c r="B45" s="367">
        <f>'match record'!B11</f>
        <v>0</v>
      </c>
      <c r="C45" s="368"/>
      <c r="D45" s="368"/>
      <c r="E45" s="368"/>
      <c r="F45" s="368"/>
      <c r="G45" s="369"/>
      <c r="H45" s="91">
        <f>IF(A45="","",COUNTIF('kalk og'!$B$10:$AE$15,A45))</f>
        <v>30</v>
      </c>
      <c r="I45" s="91">
        <f t="shared" si="0"/>
        <v>30</v>
      </c>
      <c r="J45" s="89"/>
      <c r="O45" s="144" t="s">
        <v>8</v>
      </c>
      <c r="AG45" s="148"/>
    </row>
    <row r="46" spans="1:33" s="144" customFormat="1" ht="12.75">
      <c r="A46" s="90">
        <f>'match record'!A12</f>
        <v>0</v>
      </c>
      <c r="B46" s="367">
        <f>'match record'!B12</f>
        <v>0</v>
      </c>
      <c r="C46" s="368"/>
      <c r="D46" s="368"/>
      <c r="E46" s="368"/>
      <c r="F46" s="368"/>
      <c r="G46" s="369"/>
      <c r="H46" s="91">
        <f>IF(A46="","",COUNTIF('kalk og'!$B$10:$AE$15,A46))</f>
        <v>30</v>
      </c>
      <c r="I46" s="91">
        <f t="shared" si="0"/>
        <v>30</v>
      </c>
      <c r="J46" s="89"/>
      <c r="AG46" s="148"/>
    </row>
    <row r="47" spans="1:33" s="144" customFormat="1" ht="12.75">
      <c r="A47" s="90">
        <f>'match record'!A13</f>
        <v>0</v>
      </c>
      <c r="B47" s="367">
        <f>'match record'!B13</f>
        <v>0</v>
      </c>
      <c r="C47" s="368"/>
      <c r="D47" s="368"/>
      <c r="E47" s="368"/>
      <c r="F47" s="368"/>
      <c r="G47" s="369"/>
      <c r="H47" s="91">
        <f>IF(A47="","",COUNTIF('kalk og'!$B$10:$AE$15,A47))</f>
        <v>30</v>
      </c>
      <c r="I47" s="91">
        <f t="shared" si="0"/>
        <v>30</v>
      </c>
      <c r="J47" s="89"/>
      <c r="AG47" s="148"/>
    </row>
    <row r="48" spans="1:33" s="144" customFormat="1" ht="12.75">
      <c r="A48" s="90">
        <f>'match record'!A14</f>
        <v>0</v>
      </c>
      <c r="B48" s="367">
        <f>'match record'!B14</f>
        <v>0</v>
      </c>
      <c r="C48" s="368"/>
      <c r="D48" s="368"/>
      <c r="E48" s="368"/>
      <c r="F48" s="368"/>
      <c r="G48" s="369"/>
      <c r="H48" s="91">
        <f>IF(A48="","",COUNTIF('kalk og'!$B$10:$AE$15,A48))</f>
        <v>30</v>
      </c>
      <c r="I48" s="91">
        <f t="shared" si="0"/>
        <v>30</v>
      </c>
      <c r="J48" s="89"/>
      <c r="AG48" s="148"/>
    </row>
    <row r="49" spans="1:33" s="144" customFormat="1" ht="12.75">
      <c r="A49" s="90">
        <f>'match record'!A15</f>
        <v>0</v>
      </c>
      <c r="B49" s="367">
        <f>'match record'!B15</f>
        <v>0</v>
      </c>
      <c r="C49" s="368"/>
      <c r="D49" s="368"/>
      <c r="E49" s="368"/>
      <c r="F49" s="368"/>
      <c r="G49" s="369"/>
      <c r="H49" s="91">
        <f>IF(A49="","",COUNTIF('kalk og'!$B$10:$AE$15,A49))</f>
        <v>30</v>
      </c>
      <c r="I49" s="91">
        <f t="shared" si="0"/>
        <v>30</v>
      </c>
      <c r="J49" s="89"/>
      <c r="AG49" s="148"/>
    </row>
    <row r="50" spans="1:33" s="144" customFormat="1" ht="12.75">
      <c r="A50" s="90">
        <f>'match record'!A16</f>
        <v>0</v>
      </c>
      <c r="B50" s="367">
        <f>'match record'!B16</f>
        <v>0</v>
      </c>
      <c r="C50" s="368"/>
      <c r="D50" s="368"/>
      <c r="E50" s="368"/>
      <c r="F50" s="368"/>
      <c r="G50" s="369"/>
      <c r="H50" s="91">
        <f>IF(A50="","",COUNTIF('kalk og'!$B$10:$AE$15,A50))</f>
        <v>30</v>
      </c>
      <c r="I50" s="91">
        <f t="shared" si="0"/>
        <v>30</v>
      </c>
      <c r="J50" s="89"/>
      <c r="AG50" s="148"/>
    </row>
    <row r="51" spans="1:33" s="144" customFormat="1" ht="12.75">
      <c r="A51" s="90">
        <f>'match record'!A17</f>
        <v>0</v>
      </c>
      <c r="B51" s="367">
        <f>'match record'!B17</f>
        <v>0</v>
      </c>
      <c r="C51" s="368"/>
      <c r="D51" s="368"/>
      <c r="E51" s="368"/>
      <c r="F51" s="368"/>
      <c r="G51" s="369"/>
      <c r="H51" s="91">
        <f>IF(A51="","",COUNTIF('kalk og'!$B$10:$AE$15,A51))</f>
        <v>30</v>
      </c>
      <c r="I51" s="91">
        <f t="shared" si="0"/>
        <v>30</v>
      </c>
      <c r="J51" s="89"/>
      <c r="AG51" s="148"/>
    </row>
    <row r="52" spans="1:33" s="144" customFormat="1" ht="12.75">
      <c r="A52" s="90">
        <f>'match record'!A18</f>
        <v>0</v>
      </c>
      <c r="B52" s="367">
        <f>'match record'!B18</f>
        <v>0</v>
      </c>
      <c r="C52" s="368"/>
      <c r="D52" s="368"/>
      <c r="E52" s="368"/>
      <c r="F52" s="368"/>
      <c r="G52" s="369"/>
      <c r="H52" s="91">
        <f>IF(A52="","",COUNTIF('kalk og'!$B$10:$AE$15,A52))</f>
        <v>30</v>
      </c>
      <c r="I52" s="91">
        <f t="shared" si="0"/>
        <v>30</v>
      </c>
      <c r="J52" s="89"/>
      <c r="AG52" s="148"/>
    </row>
    <row r="53" spans="1:33" s="144" customFormat="1" ht="12.75">
      <c r="A53" s="90">
        <f>'match record'!A19</f>
        <v>0</v>
      </c>
      <c r="B53" s="367">
        <f>'match record'!B19</f>
        <v>0</v>
      </c>
      <c r="C53" s="368"/>
      <c r="D53" s="368"/>
      <c r="E53" s="368"/>
      <c r="F53" s="368"/>
      <c r="G53" s="369"/>
      <c r="H53" s="91">
        <f>IF(A53="","",COUNTIF('kalk og'!$B$10:$AE$15,A53))</f>
        <v>30</v>
      </c>
      <c r="I53" s="91">
        <f t="shared" si="0"/>
        <v>30</v>
      </c>
      <c r="J53" s="89"/>
      <c r="AG53" s="148"/>
    </row>
    <row r="54" spans="1:33" s="144" customFormat="1" ht="12.75">
      <c r="A54" s="90">
        <f>'match record'!A20</f>
        <v>0</v>
      </c>
      <c r="B54" s="367">
        <f>'match record'!B20</f>
        <v>0</v>
      </c>
      <c r="C54" s="368"/>
      <c r="D54" s="368"/>
      <c r="E54" s="368"/>
      <c r="F54" s="368"/>
      <c r="G54" s="369"/>
      <c r="H54" s="91">
        <f>IF(A54="","",COUNTIF('kalk og'!$B$10:$AE$15,A54))</f>
        <v>30</v>
      </c>
      <c r="I54" s="91">
        <f t="shared" si="0"/>
        <v>30</v>
      </c>
      <c r="J54" s="89"/>
      <c r="AG54" s="148"/>
    </row>
    <row r="55" spans="1:33" s="144" customFormat="1" ht="12.75">
      <c r="A55" s="92"/>
      <c r="B55" s="93"/>
      <c r="C55" s="94"/>
      <c r="D55" s="94"/>
      <c r="E55" s="89"/>
      <c r="F55" s="89"/>
      <c r="G55" s="89"/>
      <c r="H55" s="89"/>
      <c r="I55" s="89"/>
      <c r="J55" s="89"/>
      <c r="AG55" s="148"/>
    </row>
    <row r="56" spans="1:33" s="144" customFormat="1" ht="12.75">
      <c r="A56" s="150" t="s">
        <v>23</v>
      </c>
      <c r="B56" s="373" t="s">
        <v>24</v>
      </c>
      <c r="C56" s="374"/>
      <c r="D56" s="374"/>
      <c r="E56" s="374"/>
      <c r="F56" s="374"/>
      <c r="G56" s="375"/>
      <c r="H56" s="151" t="s">
        <v>25</v>
      </c>
      <c r="I56" s="151" t="s">
        <v>6</v>
      </c>
      <c r="J56" s="89"/>
      <c r="AG56" s="148"/>
    </row>
    <row r="57" spans="1:33" s="144" customFormat="1" ht="12.75">
      <c r="A57" s="90">
        <f>'match record'!A23</f>
        <v>0</v>
      </c>
      <c r="B57" s="367">
        <f>'match record'!B23</f>
        <v>0</v>
      </c>
      <c r="C57" s="368"/>
      <c r="D57" s="368"/>
      <c r="E57" s="368"/>
      <c r="F57" s="368"/>
      <c r="G57" s="369"/>
      <c r="H57" s="91">
        <f>IF(A57="","",COUNTIF($B$17:$AE$22,A57))</f>
        <v>30</v>
      </c>
      <c r="I57" s="91">
        <f>IF(A57="","",COUNTIF($B$24:$AE$29,A57))</f>
        <v>30</v>
      </c>
      <c r="J57" s="89"/>
      <c r="AG57" s="148"/>
    </row>
    <row r="58" spans="1:33" s="144" customFormat="1" ht="12.75">
      <c r="A58" s="90">
        <f>'match record'!A24</f>
        <v>0</v>
      </c>
      <c r="B58" s="367">
        <f>'match record'!B24</f>
        <v>0</v>
      </c>
      <c r="C58" s="368"/>
      <c r="D58" s="368"/>
      <c r="E58" s="368"/>
      <c r="F58" s="368"/>
      <c r="G58" s="369"/>
      <c r="H58" s="91">
        <f>IF(A58="","",COUNTIF($B$17:$AE$22,A58))</f>
        <v>30</v>
      </c>
      <c r="I58" s="91">
        <f>IF(A58="","",COUNTIF($B$24:$AE$29,A58))</f>
        <v>30</v>
      </c>
      <c r="J58" s="89"/>
      <c r="AG58" s="148"/>
    </row>
    <row r="59" spans="1:33" s="144" customFormat="1" ht="12.75">
      <c r="A59" s="90">
        <f>'match record'!A25</f>
        <v>0</v>
      </c>
      <c r="B59" s="367">
        <f>'match record'!B25</f>
        <v>0</v>
      </c>
      <c r="C59" s="368"/>
      <c r="D59" s="368"/>
      <c r="E59" s="368"/>
      <c r="F59" s="368"/>
      <c r="G59" s="369"/>
      <c r="H59" s="91">
        <f aca="true" t="shared" si="1" ref="H59:H69">IF(A59="","",COUNTIF($B$17:$AE$22,A59))</f>
        <v>30</v>
      </c>
      <c r="I59" s="91">
        <f aca="true" t="shared" si="2" ref="I59:I70">IF(A59="","",COUNTIF($B$24:$AE$29,A59))</f>
        <v>30</v>
      </c>
      <c r="J59" s="89"/>
      <c r="AG59" s="148"/>
    </row>
    <row r="60" spans="1:33" s="144" customFormat="1" ht="12.75">
      <c r="A60" s="90">
        <f>'match record'!A26</f>
        <v>0</v>
      </c>
      <c r="B60" s="367">
        <f>'match record'!B26</f>
        <v>0</v>
      </c>
      <c r="C60" s="368"/>
      <c r="D60" s="368"/>
      <c r="E60" s="368"/>
      <c r="F60" s="368"/>
      <c r="G60" s="369"/>
      <c r="H60" s="91">
        <f t="shared" si="1"/>
        <v>30</v>
      </c>
      <c r="I60" s="91">
        <f t="shared" si="2"/>
        <v>30</v>
      </c>
      <c r="J60" s="89"/>
      <c r="AG60" s="148"/>
    </row>
    <row r="61" spans="1:33" s="144" customFormat="1" ht="12.75">
      <c r="A61" s="90">
        <f>'match record'!A27</f>
        <v>0</v>
      </c>
      <c r="B61" s="367">
        <f>'match record'!B27</f>
        <v>0</v>
      </c>
      <c r="C61" s="368"/>
      <c r="D61" s="368"/>
      <c r="E61" s="368"/>
      <c r="F61" s="368"/>
      <c r="G61" s="369"/>
      <c r="H61" s="91">
        <f t="shared" si="1"/>
        <v>30</v>
      </c>
      <c r="I61" s="91">
        <f t="shared" si="2"/>
        <v>30</v>
      </c>
      <c r="J61" s="89"/>
      <c r="AG61" s="148"/>
    </row>
    <row r="62" spans="1:33" s="144" customFormat="1" ht="12.75">
      <c r="A62" s="90">
        <f>'match record'!A28</f>
        <v>0</v>
      </c>
      <c r="B62" s="367">
        <f>'match record'!B28</f>
        <v>0</v>
      </c>
      <c r="C62" s="368"/>
      <c r="D62" s="368"/>
      <c r="E62" s="368"/>
      <c r="F62" s="368"/>
      <c r="G62" s="369"/>
      <c r="H62" s="91">
        <f t="shared" si="1"/>
        <v>30</v>
      </c>
      <c r="I62" s="91">
        <f t="shared" si="2"/>
        <v>30</v>
      </c>
      <c r="J62" s="89"/>
      <c r="AG62" s="148"/>
    </row>
    <row r="63" spans="1:33" s="144" customFormat="1" ht="12.75">
      <c r="A63" s="90">
        <f>'match record'!A29</f>
        <v>0</v>
      </c>
      <c r="B63" s="367">
        <f>'match record'!B29</f>
        <v>0</v>
      </c>
      <c r="C63" s="368"/>
      <c r="D63" s="368"/>
      <c r="E63" s="368"/>
      <c r="F63" s="368"/>
      <c r="G63" s="369"/>
      <c r="H63" s="91">
        <f t="shared" si="1"/>
        <v>30</v>
      </c>
      <c r="I63" s="91">
        <f t="shared" si="2"/>
        <v>30</v>
      </c>
      <c r="J63" s="89"/>
      <c r="AG63" s="148"/>
    </row>
    <row r="64" spans="1:33" s="144" customFormat="1" ht="12.75">
      <c r="A64" s="90">
        <f>'match record'!A30</f>
        <v>0</v>
      </c>
      <c r="B64" s="367">
        <f>'match record'!B30</f>
        <v>0</v>
      </c>
      <c r="C64" s="368"/>
      <c r="D64" s="368"/>
      <c r="E64" s="368"/>
      <c r="F64" s="368"/>
      <c r="G64" s="369"/>
      <c r="H64" s="91">
        <f t="shared" si="1"/>
        <v>30</v>
      </c>
      <c r="I64" s="91">
        <f t="shared" si="2"/>
        <v>30</v>
      </c>
      <c r="J64" s="89"/>
      <c r="AG64" s="148"/>
    </row>
    <row r="65" spans="1:33" s="144" customFormat="1" ht="12.75">
      <c r="A65" s="90">
        <f>'match record'!A31</f>
        <v>0</v>
      </c>
      <c r="B65" s="367">
        <f>'match record'!B31</f>
        <v>0</v>
      </c>
      <c r="C65" s="368"/>
      <c r="D65" s="368"/>
      <c r="E65" s="368"/>
      <c r="F65" s="368"/>
      <c r="G65" s="369"/>
      <c r="H65" s="91">
        <f t="shared" si="1"/>
        <v>30</v>
      </c>
      <c r="I65" s="91">
        <f t="shared" si="2"/>
        <v>30</v>
      </c>
      <c r="J65" s="89"/>
      <c r="AG65" s="148"/>
    </row>
    <row r="66" spans="1:33" s="144" customFormat="1" ht="12.75">
      <c r="A66" s="90">
        <f>'match record'!A32</f>
        <v>0</v>
      </c>
      <c r="B66" s="367">
        <f>'match record'!B32</f>
        <v>0</v>
      </c>
      <c r="C66" s="368"/>
      <c r="D66" s="368"/>
      <c r="E66" s="368"/>
      <c r="F66" s="368"/>
      <c r="G66" s="369"/>
      <c r="H66" s="91">
        <f t="shared" si="1"/>
        <v>30</v>
      </c>
      <c r="I66" s="91">
        <f t="shared" si="2"/>
        <v>30</v>
      </c>
      <c r="J66" s="89"/>
      <c r="AG66" s="148"/>
    </row>
    <row r="67" spans="1:33" s="144" customFormat="1" ht="12.75">
      <c r="A67" s="90">
        <f>'match record'!A33</f>
        <v>0</v>
      </c>
      <c r="B67" s="367">
        <f>'match record'!B33</f>
        <v>0</v>
      </c>
      <c r="C67" s="368"/>
      <c r="D67" s="368"/>
      <c r="E67" s="368"/>
      <c r="F67" s="368"/>
      <c r="G67" s="369"/>
      <c r="H67" s="91">
        <f t="shared" si="1"/>
        <v>30</v>
      </c>
      <c r="I67" s="91">
        <f t="shared" si="2"/>
        <v>30</v>
      </c>
      <c r="J67" s="89"/>
      <c r="AG67" s="148"/>
    </row>
    <row r="68" spans="1:33" s="144" customFormat="1" ht="12.75">
      <c r="A68" s="90">
        <f>'match record'!A34</f>
        <v>0</v>
      </c>
      <c r="B68" s="367">
        <f>'match record'!B34</f>
        <v>0</v>
      </c>
      <c r="C68" s="368"/>
      <c r="D68" s="368"/>
      <c r="E68" s="368"/>
      <c r="F68" s="368"/>
      <c r="G68" s="369"/>
      <c r="H68" s="91">
        <f t="shared" si="1"/>
        <v>30</v>
      </c>
      <c r="I68" s="91">
        <f t="shared" si="2"/>
        <v>30</v>
      </c>
      <c r="J68" s="89"/>
      <c r="AG68" s="148"/>
    </row>
    <row r="69" spans="1:33" s="144" customFormat="1" ht="12.75">
      <c r="A69" s="90">
        <f>'match record'!A35</f>
        <v>0</v>
      </c>
      <c r="B69" s="367">
        <f>'match record'!B35</f>
        <v>0</v>
      </c>
      <c r="C69" s="368"/>
      <c r="D69" s="368"/>
      <c r="E69" s="368"/>
      <c r="F69" s="368"/>
      <c r="G69" s="369"/>
      <c r="H69" s="91">
        <f t="shared" si="1"/>
        <v>30</v>
      </c>
      <c r="I69" s="91">
        <f t="shared" si="2"/>
        <v>30</v>
      </c>
      <c r="J69" s="89"/>
      <c r="AG69" s="148"/>
    </row>
    <row r="70" spans="1:33" s="144" customFormat="1" ht="12.75">
      <c r="A70" s="90">
        <f>'match record'!A36</f>
        <v>0</v>
      </c>
      <c r="B70" s="367">
        <f>'match record'!B36</f>
        <v>0</v>
      </c>
      <c r="C70" s="368"/>
      <c r="D70" s="368"/>
      <c r="E70" s="368"/>
      <c r="F70" s="368"/>
      <c r="G70" s="369"/>
      <c r="H70" s="91">
        <f>IF(A70="","",COUNTIF($B$17:$AE$22,A70))</f>
        <v>30</v>
      </c>
      <c r="I70" s="91">
        <f t="shared" si="2"/>
        <v>30</v>
      </c>
      <c r="J70" s="89"/>
      <c r="AG70" s="148"/>
    </row>
    <row r="71" spans="1:33" s="144" customFormat="1" ht="12.75">
      <c r="A71" s="93"/>
      <c r="B71" s="93"/>
      <c r="C71" s="94"/>
      <c r="D71" s="94"/>
      <c r="E71" s="89"/>
      <c r="F71" s="89"/>
      <c r="G71" s="89"/>
      <c r="H71" s="89"/>
      <c r="I71" s="89"/>
      <c r="J71" s="89"/>
      <c r="AG71" s="148"/>
    </row>
    <row r="72" spans="1:33" s="144" customFormat="1" ht="12.75">
      <c r="A72" s="93"/>
      <c r="B72" s="93"/>
      <c r="C72" s="94"/>
      <c r="D72" s="94"/>
      <c r="E72" s="89"/>
      <c r="F72" s="89"/>
      <c r="G72" s="89"/>
      <c r="H72" s="89"/>
      <c r="I72" s="89"/>
      <c r="J72" s="89"/>
      <c r="AG72" s="148"/>
    </row>
    <row r="73" spans="1:33" s="144" customFormat="1" ht="12.75">
      <c r="A73" s="147"/>
      <c r="B73" s="147"/>
      <c r="C73" s="145"/>
      <c r="D73" s="145"/>
      <c r="AG73" s="148"/>
    </row>
    <row r="74" spans="1:33" s="144" customFormat="1" ht="12.75">
      <c r="A74" s="147"/>
      <c r="B74" s="147"/>
      <c r="C74" s="145"/>
      <c r="D74" s="145"/>
      <c r="AG74" s="148"/>
    </row>
    <row r="75" spans="1:33" s="144" customFormat="1" ht="12.75">
      <c r="A75" s="147"/>
      <c r="B75" s="147"/>
      <c r="C75" s="145"/>
      <c r="D75" s="145"/>
      <c r="AG75" s="148"/>
    </row>
    <row r="76" spans="1:33" s="144" customFormat="1" ht="12.75">
      <c r="A76" s="147"/>
      <c r="B76" s="147"/>
      <c r="C76" s="145"/>
      <c r="D76" s="145"/>
      <c r="AG76" s="148"/>
    </row>
    <row r="77" spans="1:33" s="144" customFormat="1" ht="12.75">
      <c r="A77" s="147"/>
      <c r="B77" s="147"/>
      <c r="C77" s="145"/>
      <c r="D77" s="145"/>
      <c r="AG77" s="148"/>
    </row>
    <row r="78" spans="1:33" s="144" customFormat="1" ht="12.75">
      <c r="A78" s="147"/>
      <c r="B78" s="147"/>
      <c r="C78" s="145"/>
      <c r="D78" s="145"/>
      <c r="AG78" s="148"/>
    </row>
    <row r="79" spans="1:33" s="144" customFormat="1" ht="12.75">
      <c r="A79" s="147"/>
      <c r="B79" s="147"/>
      <c r="C79" s="145"/>
      <c r="D79" s="145"/>
      <c r="AG79" s="148"/>
    </row>
    <row r="80" spans="1:33" s="144" customFormat="1" ht="12.75">
      <c r="A80" s="147"/>
      <c r="B80" s="147"/>
      <c r="C80" s="145"/>
      <c r="D80" s="145"/>
      <c r="AG80" s="148"/>
    </row>
    <row r="81" spans="2:33" s="144" customFormat="1" ht="12.75">
      <c r="B81" s="145"/>
      <c r="C81" s="145"/>
      <c r="D81" s="145"/>
      <c r="AG81" s="148"/>
    </row>
    <row r="82" spans="2:33" s="144" customFormat="1" ht="12.75">
      <c r="B82" s="145"/>
      <c r="C82" s="145"/>
      <c r="D82" s="145"/>
      <c r="AG82" s="148"/>
    </row>
    <row r="83" spans="2:33" s="144" customFormat="1" ht="12.75">
      <c r="B83" s="145"/>
      <c r="C83" s="145"/>
      <c r="D83" s="145"/>
      <c r="AG83" s="148"/>
    </row>
    <row r="84" spans="2:33" s="144" customFormat="1" ht="12.75">
      <c r="B84" s="145"/>
      <c r="C84" s="145"/>
      <c r="D84" s="145"/>
      <c r="AG84" s="148"/>
    </row>
    <row r="85" spans="2:33" s="144" customFormat="1" ht="12.75">
      <c r="B85" s="145"/>
      <c r="C85" s="145"/>
      <c r="D85" s="145"/>
      <c r="AG85" s="148"/>
    </row>
    <row r="86" spans="2:33" s="144" customFormat="1" ht="12.75">
      <c r="B86" s="145"/>
      <c r="C86" s="145"/>
      <c r="D86" s="145"/>
      <c r="AG86" s="148"/>
    </row>
    <row r="87" spans="2:33" s="144" customFormat="1" ht="12.75">
      <c r="B87" s="145"/>
      <c r="C87" s="145"/>
      <c r="D87" s="145"/>
      <c r="AG87" s="148"/>
    </row>
    <row r="88" spans="2:33" s="144" customFormat="1" ht="12.75">
      <c r="B88" s="145"/>
      <c r="C88" s="145"/>
      <c r="D88" s="145"/>
      <c r="AG88" s="148"/>
    </row>
    <row r="89" spans="2:33" s="144" customFormat="1" ht="12.75">
      <c r="B89" s="145"/>
      <c r="C89" s="145"/>
      <c r="D89" s="145"/>
      <c r="AG89" s="148"/>
    </row>
    <row r="90" spans="2:33" s="144" customFormat="1" ht="12.75">
      <c r="B90" s="145"/>
      <c r="C90" s="145"/>
      <c r="D90" s="145"/>
      <c r="AG90" s="148"/>
    </row>
    <row r="91" spans="2:33" s="144" customFormat="1" ht="12.75">
      <c r="B91" s="145"/>
      <c r="C91" s="145"/>
      <c r="D91" s="145"/>
      <c r="AG91" s="148"/>
    </row>
    <row r="92" spans="2:33" s="144" customFormat="1" ht="12.75">
      <c r="B92" s="145"/>
      <c r="C92" s="145"/>
      <c r="D92" s="145"/>
      <c r="AG92" s="148"/>
    </row>
    <row r="93" spans="2:33" s="144" customFormat="1" ht="12.75">
      <c r="B93" s="145"/>
      <c r="C93" s="145"/>
      <c r="D93" s="145"/>
      <c r="AG93" s="148"/>
    </row>
    <row r="94" spans="2:33" s="144" customFormat="1" ht="12.75">
      <c r="B94" s="145"/>
      <c r="C94" s="145"/>
      <c r="D94" s="145"/>
      <c r="AG94" s="148"/>
    </row>
    <row r="95" spans="2:33" s="144" customFormat="1" ht="12.75">
      <c r="B95" s="145"/>
      <c r="C95" s="145"/>
      <c r="D95" s="145"/>
      <c r="AG95" s="148"/>
    </row>
    <row r="96" spans="2:33" s="144" customFormat="1" ht="12.75">
      <c r="B96" s="145"/>
      <c r="C96" s="145"/>
      <c r="D96" s="145"/>
      <c r="AG96" s="148"/>
    </row>
    <row r="97" spans="2:33" s="144" customFormat="1" ht="12.75">
      <c r="B97" s="145"/>
      <c r="C97" s="145"/>
      <c r="D97" s="145"/>
      <c r="AG97" s="148"/>
    </row>
    <row r="98" spans="2:33" s="144" customFormat="1" ht="12.75">
      <c r="B98" s="145"/>
      <c r="C98" s="145"/>
      <c r="D98" s="145"/>
      <c r="AG98" s="148"/>
    </row>
    <row r="99" spans="2:33" s="144" customFormat="1" ht="12.75">
      <c r="B99" s="145"/>
      <c r="C99" s="145"/>
      <c r="D99" s="145"/>
      <c r="AG99" s="148"/>
    </row>
    <row r="100" spans="2:33" s="144" customFormat="1" ht="12.75">
      <c r="B100" s="145"/>
      <c r="C100" s="145"/>
      <c r="D100" s="145"/>
      <c r="AG100" s="148"/>
    </row>
    <row r="101" spans="2:33" s="144" customFormat="1" ht="12.75">
      <c r="B101" s="145"/>
      <c r="C101" s="145"/>
      <c r="D101" s="145"/>
      <c r="AG101" s="148"/>
    </row>
    <row r="102" spans="2:33" s="144" customFormat="1" ht="12.75">
      <c r="B102" s="145"/>
      <c r="C102" s="145"/>
      <c r="D102" s="145"/>
      <c r="AG102" s="148"/>
    </row>
    <row r="103" spans="2:33" s="144" customFormat="1" ht="12.75">
      <c r="B103" s="145"/>
      <c r="C103" s="145"/>
      <c r="D103" s="145"/>
      <c r="AG103" s="148"/>
    </row>
    <row r="104" spans="2:33" s="144" customFormat="1" ht="12.75">
      <c r="B104" s="145"/>
      <c r="C104" s="145"/>
      <c r="D104" s="145"/>
      <c r="AG104" s="148"/>
    </row>
    <row r="105" spans="2:33" s="144" customFormat="1" ht="12.75">
      <c r="B105" s="145"/>
      <c r="C105" s="145"/>
      <c r="D105" s="145"/>
      <c r="AG105" s="148"/>
    </row>
    <row r="106" spans="2:33" s="144" customFormat="1" ht="12.75">
      <c r="B106" s="145"/>
      <c r="C106" s="145"/>
      <c r="D106" s="145"/>
      <c r="AG106" s="148"/>
    </row>
    <row r="107" spans="2:33" s="144" customFormat="1" ht="12.75">
      <c r="B107" s="145"/>
      <c r="C107" s="145"/>
      <c r="D107" s="145"/>
      <c r="AG107" s="148"/>
    </row>
    <row r="108" spans="2:33" s="144" customFormat="1" ht="12.75">
      <c r="B108" s="145"/>
      <c r="C108" s="145"/>
      <c r="D108" s="145"/>
      <c r="AG108" s="148"/>
    </row>
    <row r="109" spans="2:33" s="144" customFormat="1" ht="12.75">
      <c r="B109" s="145"/>
      <c r="C109" s="145"/>
      <c r="D109" s="145"/>
      <c r="AG109" s="148"/>
    </row>
    <row r="110" spans="2:33" s="144" customFormat="1" ht="12.75">
      <c r="B110" s="145"/>
      <c r="C110" s="145"/>
      <c r="D110" s="145"/>
      <c r="AG110" s="148"/>
    </row>
    <row r="111" spans="2:33" s="144" customFormat="1" ht="12.75">
      <c r="B111" s="145"/>
      <c r="C111" s="145"/>
      <c r="D111" s="145"/>
      <c r="AG111" s="148"/>
    </row>
    <row r="112" spans="2:33" s="144" customFormat="1" ht="12.75">
      <c r="B112" s="145"/>
      <c r="C112" s="145"/>
      <c r="D112" s="145"/>
      <c r="AG112" s="148"/>
    </row>
    <row r="113" spans="2:33" s="144" customFormat="1" ht="12.75">
      <c r="B113" s="145"/>
      <c r="C113" s="145"/>
      <c r="D113" s="145"/>
      <c r="AG113" s="148"/>
    </row>
    <row r="114" spans="2:33" s="144" customFormat="1" ht="12.75">
      <c r="B114" s="145"/>
      <c r="C114" s="145"/>
      <c r="D114" s="145"/>
      <c r="AG114" s="148"/>
    </row>
    <row r="115" spans="2:33" s="144" customFormat="1" ht="12.75">
      <c r="B115" s="145"/>
      <c r="C115" s="145"/>
      <c r="D115" s="145"/>
      <c r="AG115" s="148"/>
    </row>
    <row r="116" spans="2:33" s="144" customFormat="1" ht="12.75">
      <c r="B116" s="145"/>
      <c r="C116" s="145"/>
      <c r="D116" s="145"/>
      <c r="AG116" s="148"/>
    </row>
    <row r="117" spans="2:33" s="144" customFormat="1" ht="12.75">
      <c r="B117" s="145"/>
      <c r="C117" s="145"/>
      <c r="D117" s="145"/>
      <c r="AG117" s="148"/>
    </row>
    <row r="118" spans="2:33" s="144" customFormat="1" ht="12.75">
      <c r="B118" s="145"/>
      <c r="C118" s="145"/>
      <c r="D118" s="145"/>
      <c r="AG118" s="148"/>
    </row>
    <row r="119" spans="2:33" s="144" customFormat="1" ht="12.75">
      <c r="B119" s="145"/>
      <c r="C119" s="145"/>
      <c r="D119" s="145"/>
      <c r="AG119" s="148"/>
    </row>
    <row r="120" spans="2:33" s="144" customFormat="1" ht="12.75">
      <c r="B120" s="145"/>
      <c r="C120" s="145"/>
      <c r="D120" s="145"/>
      <c r="AG120" s="148"/>
    </row>
    <row r="121" spans="2:33" s="144" customFormat="1" ht="12.75">
      <c r="B121" s="145"/>
      <c r="C121" s="145"/>
      <c r="D121" s="145"/>
      <c r="AG121" s="148"/>
    </row>
    <row r="122" spans="2:33" s="144" customFormat="1" ht="12.75">
      <c r="B122" s="145"/>
      <c r="C122" s="145"/>
      <c r="D122" s="145"/>
      <c r="AG122" s="148"/>
    </row>
    <row r="123" spans="2:33" s="144" customFormat="1" ht="12.75">
      <c r="B123" s="145"/>
      <c r="C123" s="145"/>
      <c r="D123" s="145"/>
      <c r="AG123" s="148"/>
    </row>
    <row r="124" spans="2:33" s="144" customFormat="1" ht="12.75">
      <c r="B124" s="145"/>
      <c r="C124" s="145"/>
      <c r="D124" s="145"/>
      <c r="AG124" s="148"/>
    </row>
    <row r="125" spans="2:33" s="144" customFormat="1" ht="12.75">
      <c r="B125" s="145"/>
      <c r="C125" s="145"/>
      <c r="D125" s="145"/>
      <c r="AG125" s="148"/>
    </row>
    <row r="126" spans="2:33" s="144" customFormat="1" ht="12.75">
      <c r="B126" s="145"/>
      <c r="C126" s="145"/>
      <c r="D126" s="145"/>
      <c r="AG126" s="148"/>
    </row>
    <row r="127" spans="2:33" s="144" customFormat="1" ht="12.75">
      <c r="B127" s="145"/>
      <c r="C127" s="145"/>
      <c r="D127" s="145"/>
      <c r="AG127" s="148"/>
    </row>
    <row r="128" spans="2:33" s="144" customFormat="1" ht="12.75">
      <c r="B128" s="145"/>
      <c r="C128" s="145"/>
      <c r="D128" s="145"/>
      <c r="AG128" s="148"/>
    </row>
    <row r="129" spans="2:33" s="144" customFormat="1" ht="12.75">
      <c r="B129" s="145"/>
      <c r="C129" s="145"/>
      <c r="D129" s="145"/>
      <c r="AG129" s="148"/>
    </row>
    <row r="130" spans="2:33" s="144" customFormat="1" ht="12.75">
      <c r="B130" s="145"/>
      <c r="C130" s="145"/>
      <c r="D130" s="145"/>
      <c r="AG130" s="148"/>
    </row>
    <row r="131" spans="2:33" s="144" customFormat="1" ht="12.75">
      <c r="B131" s="145"/>
      <c r="C131" s="145"/>
      <c r="D131" s="145"/>
      <c r="AG131" s="148"/>
    </row>
    <row r="132" spans="2:33" s="144" customFormat="1" ht="12.75">
      <c r="B132" s="145"/>
      <c r="C132" s="145"/>
      <c r="D132" s="145"/>
      <c r="AG132" s="148"/>
    </row>
    <row r="133" spans="2:33" s="144" customFormat="1" ht="12.75">
      <c r="B133" s="145"/>
      <c r="C133" s="145"/>
      <c r="D133" s="145"/>
      <c r="AG133" s="148"/>
    </row>
    <row r="134" spans="2:33" s="144" customFormat="1" ht="12.75">
      <c r="B134" s="145"/>
      <c r="C134" s="145"/>
      <c r="D134" s="145"/>
      <c r="AG134" s="148"/>
    </row>
    <row r="135" spans="2:33" s="144" customFormat="1" ht="12.75">
      <c r="B135" s="145"/>
      <c r="C135" s="145"/>
      <c r="D135" s="145"/>
      <c r="AG135" s="148"/>
    </row>
    <row r="136" spans="2:33" s="144" customFormat="1" ht="12.75">
      <c r="B136" s="145"/>
      <c r="C136" s="145"/>
      <c r="D136" s="145"/>
      <c r="AG136" s="148"/>
    </row>
    <row r="137" spans="2:33" s="144" customFormat="1" ht="12.75">
      <c r="B137" s="145"/>
      <c r="C137" s="145"/>
      <c r="D137" s="145"/>
      <c r="AG137" s="148"/>
    </row>
    <row r="138" spans="2:33" s="144" customFormat="1" ht="12.75">
      <c r="B138" s="145"/>
      <c r="C138" s="145"/>
      <c r="D138" s="145"/>
      <c r="AG138" s="148"/>
    </row>
    <row r="139" spans="2:33" s="144" customFormat="1" ht="12.75">
      <c r="B139" s="145"/>
      <c r="C139" s="145"/>
      <c r="D139" s="145"/>
      <c r="AG139" s="148"/>
    </row>
    <row r="140" spans="2:33" s="144" customFormat="1" ht="12.75">
      <c r="B140" s="145"/>
      <c r="C140" s="145"/>
      <c r="D140" s="145"/>
      <c r="AG140" s="148"/>
    </row>
    <row r="141" spans="2:33" s="144" customFormat="1" ht="12.75">
      <c r="B141" s="145"/>
      <c r="C141" s="145"/>
      <c r="D141" s="145"/>
      <c r="AG141" s="148"/>
    </row>
    <row r="142" spans="2:33" s="144" customFormat="1" ht="12.75">
      <c r="B142" s="145"/>
      <c r="C142" s="145"/>
      <c r="D142" s="145"/>
      <c r="AG142" s="148"/>
    </row>
    <row r="143" spans="2:33" s="144" customFormat="1" ht="12.75">
      <c r="B143" s="145"/>
      <c r="C143" s="145"/>
      <c r="D143" s="145"/>
      <c r="AG143" s="148"/>
    </row>
    <row r="144" spans="2:33" s="144" customFormat="1" ht="12.75">
      <c r="B144" s="145"/>
      <c r="C144" s="145"/>
      <c r="D144" s="145"/>
      <c r="AG144" s="148"/>
    </row>
    <row r="145" spans="2:33" s="144" customFormat="1" ht="12.75">
      <c r="B145" s="145"/>
      <c r="C145" s="145"/>
      <c r="D145" s="145"/>
      <c r="AG145" s="148"/>
    </row>
    <row r="146" spans="2:33" s="144" customFormat="1" ht="12.75">
      <c r="B146" s="145"/>
      <c r="C146" s="145"/>
      <c r="D146" s="145"/>
      <c r="AG146" s="148"/>
    </row>
    <row r="147" spans="2:33" s="144" customFormat="1" ht="12.75">
      <c r="B147" s="145"/>
      <c r="C147" s="145"/>
      <c r="D147" s="145"/>
      <c r="AG147" s="148"/>
    </row>
    <row r="148" spans="2:33" s="144" customFormat="1" ht="12.75">
      <c r="B148" s="145"/>
      <c r="C148" s="145"/>
      <c r="D148" s="145"/>
      <c r="AG148" s="148"/>
    </row>
    <row r="149" spans="2:33" s="144" customFormat="1" ht="12.75">
      <c r="B149" s="145"/>
      <c r="C149" s="145"/>
      <c r="D149" s="145"/>
      <c r="AG149" s="148"/>
    </row>
    <row r="150" spans="2:33" s="144" customFormat="1" ht="12.75">
      <c r="B150" s="145"/>
      <c r="C150" s="145"/>
      <c r="D150" s="145"/>
      <c r="AG150" s="148"/>
    </row>
    <row r="151" spans="2:33" s="144" customFormat="1" ht="12.75">
      <c r="B151" s="145"/>
      <c r="C151" s="145"/>
      <c r="D151" s="145"/>
      <c r="AG151" s="148"/>
    </row>
    <row r="152" spans="2:33" s="144" customFormat="1" ht="12.75">
      <c r="B152" s="145"/>
      <c r="C152" s="145"/>
      <c r="D152" s="145"/>
      <c r="AG152" s="148"/>
    </row>
    <row r="153" spans="2:33" s="144" customFormat="1" ht="12.75">
      <c r="B153" s="145"/>
      <c r="C153" s="145"/>
      <c r="D153" s="145"/>
      <c r="AG153" s="148"/>
    </row>
    <row r="154" spans="2:33" s="144" customFormat="1" ht="12.75">
      <c r="B154" s="145"/>
      <c r="C154" s="145"/>
      <c r="D154" s="145"/>
      <c r="AG154" s="148"/>
    </row>
    <row r="155" spans="2:33" s="144" customFormat="1" ht="12.75">
      <c r="B155" s="145"/>
      <c r="C155" s="145"/>
      <c r="D155" s="145"/>
      <c r="AG155" s="148"/>
    </row>
    <row r="156" spans="2:33" s="144" customFormat="1" ht="12.75">
      <c r="B156" s="145"/>
      <c r="C156" s="145"/>
      <c r="D156" s="145"/>
      <c r="AG156" s="148"/>
    </row>
    <row r="157" spans="2:33" s="144" customFormat="1" ht="12.75">
      <c r="B157" s="145"/>
      <c r="C157" s="145"/>
      <c r="D157" s="145"/>
      <c r="AG157" s="148"/>
    </row>
    <row r="158" spans="2:33" s="144" customFormat="1" ht="12.75">
      <c r="B158" s="145"/>
      <c r="C158" s="145"/>
      <c r="D158" s="145"/>
      <c r="AG158" s="148"/>
    </row>
    <row r="159" spans="2:33" s="144" customFormat="1" ht="12.75">
      <c r="B159" s="145"/>
      <c r="C159" s="145"/>
      <c r="D159" s="145"/>
      <c r="AG159" s="148"/>
    </row>
    <row r="160" spans="2:33" s="144" customFormat="1" ht="12.75">
      <c r="B160" s="145"/>
      <c r="C160" s="145"/>
      <c r="D160" s="145"/>
      <c r="AG160" s="148"/>
    </row>
    <row r="161" spans="2:33" s="144" customFormat="1" ht="12.75">
      <c r="B161" s="145"/>
      <c r="C161" s="145"/>
      <c r="D161" s="145"/>
      <c r="AG161" s="148"/>
    </row>
    <row r="162" spans="2:33" s="144" customFormat="1" ht="12.75">
      <c r="B162" s="145"/>
      <c r="C162" s="145"/>
      <c r="D162" s="145"/>
      <c r="AG162" s="148"/>
    </row>
    <row r="163" spans="2:33" s="144" customFormat="1" ht="12.75">
      <c r="B163" s="145"/>
      <c r="C163" s="145"/>
      <c r="D163" s="145"/>
      <c r="AG163" s="148"/>
    </row>
    <row r="164" spans="2:33" s="144" customFormat="1" ht="12.75">
      <c r="B164" s="145"/>
      <c r="C164" s="145"/>
      <c r="D164" s="145"/>
      <c r="AG164" s="148"/>
    </row>
    <row r="165" spans="2:33" s="144" customFormat="1" ht="12.75">
      <c r="B165" s="145"/>
      <c r="C165" s="145"/>
      <c r="D165" s="145"/>
      <c r="AG165" s="148"/>
    </row>
    <row r="166" spans="2:33" s="144" customFormat="1" ht="12.75">
      <c r="B166" s="145"/>
      <c r="C166" s="145"/>
      <c r="D166" s="145"/>
      <c r="AG166" s="148"/>
    </row>
    <row r="167" spans="2:33" s="144" customFormat="1" ht="12.75">
      <c r="B167" s="145"/>
      <c r="C167" s="145"/>
      <c r="D167" s="145"/>
      <c r="AG167" s="148"/>
    </row>
    <row r="168" spans="2:33" s="144" customFormat="1" ht="12.75">
      <c r="B168" s="145"/>
      <c r="C168" s="145"/>
      <c r="D168" s="145"/>
      <c r="AG168" s="148"/>
    </row>
    <row r="169" spans="2:33" s="144" customFormat="1" ht="12.75">
      <c r="B169" s="145"/>
      <c r="C169" s="145"/>
      <c r="D169" s="145"/>
      <c r="AG169" s="148"/>
    </row>
    <row r="170" spans="2:33" s="144" customFormat="1" ht="12.75">
      <c r="B170" s="145"/>
      <c r="C170" s="145"/>
      <c r="D170" s="145"/>
      <c r="AG170" s="148"/>
    </row>
    <row r="171" spans="2:33" s="144" customFormat="1" ht="12.75">
      <c r="B171" s="145"/>
      <c r="C171" s="145"/>
      <c r="D171" s="145"/>
      <c r="AG171" s="148"/>
    </row>
    <row r="172" spans="2:33" s="144" customFormat="1" ht="12.75">
      <c r="B172" s="145"/>
      <c r="C172" s="145"/>
      <c r="D172" s="145"/>
      <c r="AG172" s="148"/>
    </row>
    <row r="173" spans="2:33" s="144" customFormat="1" ht="12.75">
      <c r="B173" s="145"/>
      <c r="C173" s="145"/>
      <c r="D173" s="145"/>
      <c r="AG173" s="148"/>
    </row>
    <row r="174" spans="2:33" s="144" customFormat="1" ht="12.75">
      <c r="B174" s="145"/>
      <c r="C174" s="145"/>
      <c r="D174" s="145"/>
      <c r="AG174" s="148"/>
    </row>
    <row r="175" spans="2:33" s="144" customFormat="1" ht="12.75">
      <c r="B175" s="145"/>
      <c r="C175" s="145"/>
      <c r="D175" s="145"/>
      <c r="AG175" s="148"/>
    </row>
    <row r="176" spans="2:33" s="144" customFormat="1" ht="12.75">
      <c r="B176" s="145"/>
      <c r="C176" s="145"/>
      <c r="D176" s="145"/>
      <c r="AG176" s="148"/>
    </row>
    <row r="177" spans="2:33" s="144" customFormat="1" ht="12.75">
      <c r="B177" s="145"/>
      <c r="C177" s="145"/>
      <c r="D177" s="145"/>
      <c r="AG177" s="148"/>
    </row>
    <row r="178" spans="2:33" s="144" customFormat="1" ht="12.75">
      <c r="B178" s="145"/>
      <c r="C178" s="145"/>
      <c r="D178" s="145"/>
      <c r="AG178" s="148"/>
    </row>
    <row r="179" spans="2:33" s="144" customFormat="1" ht="12.75">
      <c r="B179" s="145"/>
      <c r="C179" s="145"/>
      <c r="D179" s="145"/>
      <c r="AG179" s="148"/>
    </row>
    <row r="180" spans="2:33" s="144" customFormat="1" ht="12.75">
      <c r="B180" s="145"/>
      <c r="C180" s="145"/>
      <c r="D180" s="145"/>
      <c r="AG180" s="148"/>
    </row>
    <row r="181" spans="2:33" s="144" customFormat="1" ht="12.75">
      <c r="B181" s="145"/>
      <c r="C181" s="145"/>
      <c r="D181" s="145"/>
      <c r="AG181" s="148"/>
    </row>
    <row r="182" spans="2:33" s="144" customFormat="1" ht="12.75">
      <c r="B182" s="145"/>
      <c r="C182" s="145"/>
      <c r="D182" s="145"/>
      <c r="AG182" s="148"/>
    </row>
    <row r="183" spans="2:33" s="144" customFormat="1" ht="12.75">
      <c r="B183" s="145"/>
      <c r="C183" s="145"/>
      <c r="D183" s="145"/>
      <c r="AG183" s="148"/>
    </row>
    <row r="184" spans="2:33" s="144" customFormat="1" ht="12.75">
      <c r="B184" s="145"/>
      <c r="C184" s="145"/>
      <c r="D184" s="145"/>
      <c r="AG184" s="148"/>
    </row>
    <row r="185" spans="2:33" s="144" customFormat="1" ht="12.75">
      <c r="B185" s="145"/>
      <c r="C185" s="145"/>
      <c r="D185" s="145"/>
      <c r="AG185" s="148"/>
    </row>
    <row r="186" spans="2:33" s="144" customFormat="1" ht="12.75">
      <c r="B186" s="145"/>
      <c r="C186" s="145"/>
      <c r="D186" s="145"/>
      <c r="AG186" s="148"/>
    </row>
    <row r="187" spans="2:33" s="144" customFormat="1" ht="12.75">
      <c r="B187" s="145"/>
      <c r="C187" s="145"/>
      <c r="D187" s="145"/>
      <c r="AG187" s="148"/>
    </row>
    <row r="188" spans="2:33" s="144" customFormat="1" ht="12.75">
      <c r="B188" s="145"/>
      <c r="C188" s="145"/>
      <c r="D188" s="145"/>
      <c r="AG188" s="148"/>
    </row>
    <row r="189" spans="2:33" s="144" customFormat="1" ht="12.75">
      <c r="B189" s="145"/>
      <c r="C189" s="145"/>
      <c r="D189" s="145"/>
      <c r="AG189" s="148"/>
    </row>
    <row r="190" spans="2:33" s="144" customFormat="1" ht="12.75">
      <c r="B190" s="145"/>
      <c r="C190" s="145"/>
      <c r="D190" s="145"/>
      <c r="AG190" s="148"/>
    </row>
    <row r="191" spans="2:33" s="144" customFormat="1" ht="12.75">
      <c r="B191" s="145"/>
      <c r="C191" s="145"/>
      <c r="D191" s="145"/>
      <c r="AG191" s="148"/>
    </row>
    <row r="192" spans="2:33" s="144" customFormat="1" ht="12.75">
      <c r="B192" s="145"/>
      <c r="C192" s="145"/>
      <c r="D192" s="145"/>
      <c r="AG192" s="148"/>
    </row>
    <row r="193" spans="2:33" s="144" customFormat="1" ht="12.75">
      <c r="B193" s="145"/>
      <c r="C193" s="145"/>
      <c r="D193" s="145"/>
      <c r="AG193" s="148"/>
    </row>
    <row r="194" spans="2:33" s="144" customFormat="1" ht="12.75">
      <c r="B194" s="145"/>
      <c r="C194" s="145"/>
      <c r="D194" s="145"/>
      <c r="AG194" s="148"/>
    </row>
    <row r="195" spans="2:33" s="144" customFormat="1" ht="12.75">
      <c r="B195" s="145"/>
      <c r="C195" s="145"/>
      <c r="D195" s="145"/>
      <c r="AG195" s="148"/>
    </row>
    <row r="196" spans="2:33" s="144" customFormat="1" ht="12.75">
      <c r="B196" s="145"/>
      <c r="C196" s="145"/>
      <c r="D196" s="145"/>
      <c r="AG196" s="148"/>
    </row>
    <row r="197" spans="2:33" s="144" customFormat="1" ht="12.75">
      <c r="B197" s="145"/>
      <c r="C197" s="145"/>
      <c r="D197" s="145"/>
      <c r="AG197" s="148"/>
    </row>
    <row r="198" spans="2:33" s="144" customFormat="1" ht="12.75">
      <c r="B198" s="145"/>
      <c r="C198" s="145"/>
      <c r="D198" s="145"/>
      <c r="AG198" s="148"/>
    </row>
    <row r="199" spans="2:33" s="144" customFormat="1" ht="12.75">
      <c r="B199" s="145"/>
      <c r="C199" s="145"/>
      <c r="D199" s="145"/>
      <c r="AG199" s="148"/>
    </row>
    <row r="200" spans="2:33" s="144" customFormat="1" ht="12.75">
      <c r="B200" s="145"/>
      <c r="C200" s="145"/>
      <c r="D200" s="145"/>
      <c r="AG200" s="148"/>
    </row>
    <row r="201" spans="2:33" s="144" customFormat="1" ht="12.75">
      <c r="B201" s="145"/>
      <c r="C201" s="145"/>
      <c r="D201" s="145"/>
      <c r="AG201" s="148"/>
    </row>
    <row r="202" spans="2:33" s="144" customFormat="1" ht="12.75">
      <c r="B202" s="145"/>
      <c r="C202" s="145"/>
      <c r="D202" s="145"/>
      <c r="AG202" s="148"/>
    </row>
    <row r="203" spans="2:33" s="144" customFormat="1" ht="12.75">
      <c r="B203" s="145"/>
      <c r="C203" s="145"/>
      <c r="D203" s="145"/>
      <c r="AG203" s="148"/>
    </row>
    <row r="204" spans="2:33" s="144" customFormat="1" ht="12.75">
      <c r="B204" s="145"/>
      <c r="C204" s="145"/>
      <c r="D204" s="145"/>
      <c r="AG204" s="148"/>
    </row>
    <row r="205" spans="2:33" s="144" customFormat="1" ht="12.75">
      <c r="B205" s="145"/>
      <c r="C205" s="145"/>
      <c r="D205" s="145"/>
      <c r="AG205" s="148"/>
    </row>
    <row r="206" spans="2:33" s="144" customFormat="1" ht="12.75">
      <c r="B206" s="145"/>
      <c r="C206" s="145"/>
      <c r="D206" s="145"/>
      <c r="AG206" s="148"/>
    </row>
    <row r="207" spans="2:33" s="144" customFormat="1" ht="12.75">
      <c r="B207" s="145"/>
      <c r="C207" s="145"/>
      <c r="D207" s="145"/>
      <c r="AG207" s="148"/>
    </row>
    <row r="208" spans="2:33" s="144" customFormat="1" ht="12.75">
      <c r="B208" s="145"/>
      <c r="C208" s="145"/>
      <c r="D208" s="145"/>
      <c r="AG208" s="148"/>
    </row>
    <row r="209" spans="2:33" s="144" customFormat="1" ht="12.75">
      <c r="B209" s="145"/>
      <c r="C209" s="145"/>
      <c r="D209" s="145"/>
      <c r="AG209" s="148"/>
    </row>
    <row r="210" spans="2:33" s="144" customFormat="1" ht="12.75">
      <c r="B210" s="145"/>
      <c r="C210" s="145"/>
      <c r="D210" s="145"/>
      <c r="AG210" s="148"/>
    </row>
    <row r="211" spans="2:33" s="144" customFormat="1" ht="12.75">
      <c r="B211" s="145"/>
      <c r="C211" s="145"/>
      <c r="D211" s="145"/>
      <c r="AG211" s="148"/>
    </row>
    <row r="212" spans="2:33" s="144" customFormat="1" ht="12.75">
      <c r="B212" s="145"/>
      <c r="C212" s="145"/>
      <c r="D212" s="145"/>
      <c r="AG212" s="148"/>
    </row>
    <row r="213" spans="2:33" s="144" customFormat="1" ht="12.75">
      <c r="B213" s="145"/>
      <c r="C213" s="145"/>
      <c r="D213" s="145"/>
      <c r="AG213" s="148"/>
    </row>
    <row r="214" spans="2:33" s="144" customFormat="1" ht="12.75">
      <c r="B214" s="145"/>
      <c r="C214" s="145"/>
      <c r="D214" s="145"/>
      <c r="AG214" s="148"/>
    </row>
    <row r="215" spans="2:33" s="144" customFormat="1" ht="12.75">
      <c r="B215" s="145"/>
      <c r="C215" s="145"/>
      <c r="D215" s="145"/>
      <c r="AG215" s="148"/>
    </row>
    <row r="216" spans="2:33" s="144" customFormat="1" ht="12.75">
      <c r="B216" s="145"/>
      <c r="C216" s="145"/>
      <c r="D216" s="145"/>
      <c r="AG216" s="148"/>
    </row>
    <row r="217" spans="2:33" s="144" customFormat="1" ht="12.75">
      <c r="B217" s="145"/>
      <c r="C217" s="145"/>
      <c r="D217" s="145"/>
      <c r="AG217" s="148"/>
    </row>
    <row r="218" spans="2:33" s="144" customFormat="1" ht="12.75">
      <c r="B218" s="145"/>
      <c r="C218" s="145"/>
      <c r="D218" s="145"/>
      <c r="AG218" s="148"/>
    </row>
    <row r="219" spans="2:33" s="144" customFormat="1" ht="12.75">
      <c r="B219" s="145"/>
      <c r="C219" s="145"/>
      <c r="D219" s="145"/>
      <c r="AG219" s="148"/>
    </row>
    <row r="220" spans="2:33" s="144" customFormat="1" ht="12.75">
      <c r="B220" s="145"/>
      <c r="C220" s="145"/>
      <c r="D220" s="145"/>
      <c r="AG220" s="148"/>
    </row>
    <row r="221" spans="2:33" s="144" customFormat="1" ht="12.75">
      <c r="B221" s="145"/>
      <c r="C221" s="145"/>
      <c r="D221" s="145"/>
      <c r="AG221" s="148"/>
    </row>
    <row r="222" spans="2:33" s="144" customFormat="1" ht="12.75">
      <c r="B222" s="145"/>
      <c r="C222" s="145"/>
      <c r="D222" s="145"/>
      <c r="AG222" s="148"/>
    </row>
    <row r="223" spans="2:33" s="144" customFormat="1" ht="12.75">
      <c r="B223" s="145"/>
      <c r="C223" s="145"/>
      <c r="D223" s="145"/>
      <c r="AG223" s="148"/>
    </row>
    <row r="224" spans="2:33" s="144" customFormat="1" ht="12.75">
      <c r="B224" s="145"/>
      <c r="C224" s="145"/>
      <c r="D224" s="145"/>
      <c r="AG224" s="148"/>
    </row>
    <row r="225" spans="2:33" s="144" customFormat="1" ht="12.75">
      <c r="B225" s="145"/>
      <c r="C225" s="145"/>
      <c r="D225" s="145"/>
      <c r="AG225" s="148"/>
    </row>
    <row r="226" spans="2:33" s="144" customFormat="1" ht="12.75">
      <c r="B226" s="145"/>
      <c r="C226" s="145"/>
      <c r="D226" s="145"/>
      <c r="AG226" s="148"/>
    </row>
    <row r="227" spans="2:33" s="144" customFormat="1" ht="12.75">
      <c r="B227" s="145"/>
      <c r="C227" s="145"/>
      <c r="D227" s="145"/>
      <c r="AG227" s="148"/>
    </row>
    <row r="228" spans="2:33" s="144" customFormat="1" ht="12.75">
      <c r="B228" s="145"/>
      <c r="C228" s="145"/>
      <c r="D228" s="145"/>
      <c r="AG228" s="148"/>
    </row>
    <row r="229" spans="2:33" s="144" customFormat="1" ht="12.75">
      <c r="B229" s="145"/>
      <c r="C229" s="145"/>
      <c r="D229" s="145"/>
      <c r="AG229" s="148"/>
    </row>
    <row r="230" spans="2:33" s="144" customFormat="1" ht="12.75">
      <c r="B230" s="145"/>
      <c r="C230" s="145"/>
      <c r="D230" s="145"/>
      <c r="AG230" s="148"/>
    </row>
    <row r="231" spans="2:33" s="144" customFormat="1" ht="12.75">
      <c r="B231" s="145"/>
      <c r="C231" s="145"/>
      <c r="D231" s="145"/>
      <c r="AG231" s="148"/>
    </row>
    <row r="232" spans="2:33" s="144" customFormat="1" ht="12.75">
      <c r="B232" s="145"/>
      <c r="C232" s="145"/>
      <c r="D232" s="145"/>
      <c r="AG232" s="148"/>
    </row>
    <row r="233" spans="2:33" s="144" customFormat="1" ht="12.75">
      <c r="B233" s="145"/>
      <c r="C233" s="145"/>
      <c r="D233" s="145"/>
      <c r="AG233" s="148"/>
    </row>
    <row r="234" spans="2:33" s="144" customFormat="1" ht="12.75">
      <c r="B234" s="145"/>
      <c r="C234" s="145"/>
      <c r="D234" s="145"/>
      <c r="AG234" s="148"/>
    </row>
    <row r="235" spans="2:33" s="144" customFormat="1" ht="12.75">
      <c r="B235" s="145"/>
      <c r="C235" s="145"/>
      <c r="D235" s="145"/>
      <c r="AG235" s="148"/>
    </row>
    <row r="236" spans="2:33" s="144" customFormat="1" ht="12.75">
      <c r="B236" s="145"/>
      <c r="C236" s="145"/>
      <c r="D236" s="145"/>
      <c r="AG236" s="148"/>
    </row>
    <row r="237" spans="2:33" s="144" customFormat="1" ht="12.75">
      <c r="B237" s="145"/>
      <c r="C237" s="145"/>
      <c r="D237" s="145"/>
      <c r="AG237" s="148"/>
    </row>
    <row r="238" spans="2:33" s="144" customFormat="1" ht="12.75">
      <c r="B238" s="145"/>
      <c r="C238" s="145"/>
      <c r="D238" s="145"/>
      <c r="AG238" s="148"/>
    </row>
    <row r="239" spans="2:33" s="144" customFormat="1" ht="12.75">
      <c r="B239" s="145"/>
      <c r="C239" s="145"/>
      <c r="D239" s="145"/>
      <c r="AG239" s="148"/>
    </row>
    <row r="240" spans="2:33" s="144" customFormat="1" ht="12.75">
      <c r="B240" s="145"/>
      <c r="C240" s="145"/>
      <c r="D240" s="145"/>
      <c r="AG240" s="148"/>
    </row>
    <row r="241" spans="2:33" s="144" customFormat="1" ht="12.75">
      <c r="B241" s="145"/>
      <c r="C241" s="145"/>
      <c r="D241" s="145"/>
      <c r="AG241" s="148"/>
    </row>
    <row r="242" spans="2:33" s="144" customFormat="1" ht="12.75">
      <c r="B242" s="145"/>
      <c r="C242" s="145"/>
      <c r="D242" s="145"/>
      <c r="AG242" s="148"/>
    </row>
    <row r="243" spans="2:33" s="144" customFormat="1" ht="12.75">
      <c r="B243" s="145"/>
      <c r="C243" s="145"/>
      <c r="D243" s="145"/>
      <c r="AG243" s="148"/>
    </row>
    <row r="244" spans="2:33" s="144" customFormat="1" ht="12.75">
      <c r="B244" s="145"/>
      <c r="C244" s="145"/>
      <c r="D244" s="145"/>
      <c r="AG244" s="148"/>
    </row>
    <row r="245" spans="2:33" s="144" customFormat="1" ht="12.75">
      <c r="B245" s="145"/>
      <c r="C245" s="145"/>
      <c r="D245" s="145"/>
      <c r="AG245" s="148"/>
    </row>
    <row r="246" spans="2:33" s="144" customFormat="1" ht="12.75">
      <c r="B246" s="145"/>
      <c r="C246" s="145"/>
      <c r="D246" s="145"/>
      <c r="AG246" s="148"/>
    </row>
    <row r="247" spans="2:33" s="144" customFormat="1" ht="12.75">
      <c r="B247" s="145"/>
      <c r="C247" s="145"/>
      <c r="D247" s="145"/>
      <c r="AG247" s="148"/>
    </row>
    <row r="248" spans="2:33" s="144" customFormat="1" ht="12.75">
      <c r="B248" s="145"/>
      <c r="C248" s="145"/>
      <c r="D248" s="145"/>
      <c r="AG248" s="148"/>
    </row>
    <row r="249" spans="2:33" s="144" customFormat="1" ht="12.75">
      <c r="B249" s="145"/>
      <c r="C249" s="145"/>
      <c r="D249" s="145"/>
      <c r="AG249" s="148"/>
    </row>
    <row r="250" spans="2:33" s="144" customFormat="1" ht="12.75">
      <c r="B250" s="145"/>
      <c r="C250" s="145"/>
      <c r="D250" s="145"/>
      <c r="AG250" s="148"/>
    </row>
    <row r="251" spans="2:33" s="144" customFormat="1" ht="12.75">
      <c r="B251" s="145"/>
      <c r="C251" s="145"/>
      <c r="D251" s="145"/>
      <c r="AG251" s="148"/>
    </row>
    <row r="252" spans="2:33" s="144" customFormat="1" ht="12.75">
      <c r="B252" s="145"/>
      <c r="C252" s="145"/>
      <c r="D252" s="145"/>
      <c r="AG252" s="148"/>
    </row>
    <row r="253" spans="2:33" s="144" customFormat="1" ht="12.75">
      <c r="B253" s="145"/>
      <c r="C253" s="145"/>
      <c r="D253" s="145"/>
      <c r="AG253" s="148"/>
    </row>
    <row r="254" spans="2:33" s="144" customFormat="1" ht="12.75">
      <c r="B254" s="145"/>
      <c r="C254" s="145"/>
      <c r="D254" s="145"/>
      <c r="AG254" s="148"/>
    </row>
    <row r="255" spans="2:33" s="144" customFormat="1" ht="12.75">
      <c r="B255" s="145"/>
      <c r="C255" s="145"/>
      <c r="D255" s="145"/>
      <c r="AG255" s="148"/>
    </row>
    <row r="256" spans="2:33" s="144" customFormat="1" ht="12.75">
      <c r="B256" s="145"/>
      <c r="C256" s="145"/>
      <c r="D256" s="145"/>
      <c r="AG256" s="148"/>
    </row>
    <row r="257" spans="2:33" s="144" customFormat="1" ht="12.75">
      <c r="B257" s="145"/>
      <c r="C257" s="145"/>
      <c r="D257" s="145"/>
      <c r="AG257" s="148"/>
    </row>
    <row r="258" spans="2:33" s="144" customFormat="1" ht="12.75">
      <c r="B258" s="145"/>
      <c r="C258" s="145"/>
      <c r="D258" s="145"/>
      <c r="AG258" s="148"/>
    </row>
    <row r="259" spans="2:33" s="144" customFormat="1" ht="12.75">
      <c r="B259" s="145"/>
      <c r="C259" s="145"/>
      <c r="D259" s="145"/>
      <c r="AG259" s="148"/>
    </row>
    <row r="260" spans="2:33" s="144" customFormat="1" ht="12.75">
      <c r="B260" s="145"/>
      <c r="C260" s="145"/>
      <c r="D260" s="145"/>
      <c r="AG260" s="148"/>
    </row>
    <row r="261" spans="2:33" s="144" customFormat="1" ht="12.75">
      <c r="B261" s="145"/>
      <c r="C261" s="145"/>
      <c r="D261" s="145"/>
      <c r="AG261" s="148"/>
    </row>
    <row r="262" spans="2:33" s="144" customFormat="1" ht="12.75">
      <c r="B262" s="145"/>
      <c r="C262" s="145"/>
      <c r="D262" s="145"/>
      <c r="AG262" s="148"/>
    </row>
    <row r="263" spans="2:33" s="144" customFormat="1" ht="12.75">
      <c r="B263" s="145"/>
      <c r="C263" s="145"/>
      <c r="D263" s="145"/>
      <c r="AG263" s="148"/>
    </row>
    <row r="264" spans="2:33" s="144" customFormat="1" ht="12.75">
      <c r="B264" s="145"/>
      <c r="C264" s="145"/>
      <c r="D264" s="145"/>
      <c r="AG264" s="148"/>
    </row>
    <row r="265" spans="2:33" s="144" customFormat="1" ht="12.75">
      <c r="B265" s="145"/>
      <c r="C265" s="145"/>
      <c r="D265" s="145"/>
      <c r="AG265" s="148"/>
    </row>
    <row r="266" spans="2:33" s="144" customFormat="1" ht="12.75">
      <c r="B266" s="145"/>
      <c r="C266" s="145"/>
      <c r="D266" s="145"/>
      <c r="AG266" s="148"/>
    </row>
    <row r="267" spans="2:33" s="144" customFormat="1" ht="12.75">
      <c r="B267" s="145"/>
      <c r="C267" s="145"/>
      <c r="D267" s="145"/>
      <c r="AG267" s="148"/>
    </row>
    <row r="268" spans="2:33" s="144" customFormat="1" ht="12.75">
      <c r="B268" s="145"/>
      <c r="C268" s="145"/>
      <c r="D268" s="145"/>
      <c r="AG268" s="148"/>
    </row>
    <row r="269" spans="2:33" s="144" customFormat="1" ht="12.75">
      <c r="B269" s="145"/>
      <c r="C269" s="145"/>
      <c r="D269" s="145"/>
      <c r="AG269" s="148"/>
    </row>
    <row r="270" spans="2:33" s="144" customFormat="1" ht="12.75">
      <c r="B270" s="145"/>
      <c r="C270" s="145"/>
      <c r="D270" s="145"/>
      <c r="AG270" s="148"/>
    </row>
    <row r="271" spans="2:33" s="144" customFormat="1" ht="12.75">
      <c r="B271" s="145"/>
      <c r="C271" s="145"/>
      <c r="D271" s="145"/>
      <c r="AG271" s="148"/>
    </row>
    <row r="272" spans="2:33" s="144" customFormat="1" ht="12.75">
      <c r="B272" s="145"/>
      <c r="C272" s="145"/>
      <c r="D272" s="145"/>
      <c r="AG272" s="148"/>
    </row>
    <row r="273" spans="2:33" s="144" customFormat="1" ht="12.75">
      <c r="B273" s="145"/>
      <c r="C273" s="145"/>
      <c r="D273" s="145"/>
      <c r="AG273" s="148"/>
    </row>
    <row r="274" spans="2:33" s="144" customFormat="1" ht="12.75">
      <c r="B274" s="145"/>
      <c r="C274" s="145"/>
      <c r="D274" s="145"/>
      <c r="AG274" s="148"/>
    </row>
    <row r="275" spans="2:33" s="144" customFormat="1" ht="12.75">
      <c r="B275" s="145"/>
      <c r="C275" s="145"/>
      <c r="D275" s="145"/>
      <c r="AG275" s="148"/>
    </row>
    <row r="276" spans="2:33" s="144" customFormat="1" ht="12.75">
      <c r="B276" s="145"/>
      <c r="C276" s="145"/>
      <c r="D276" s="145"/>
      <c r="AG276" s="148"/>
    </row>
    <row r="277" spans="2:33" s="144" customFormat="1" ht="12.75">
      <c r="B277" s="145"/>
      <c r="C277" s="145"/>
      <c r="D277" s="145"/>
      <c r="AG277" s="148"/>
    </row>
    <row r="278" spans="2:33" s="144" customFormat="1" ht="12.75">
      <c r="B278" s="145"/>
      <c r="C278" s="145"/>
      <c r="D278" s="145"/>
      <c r="AG278" s="148"/>
    </row>
    <row r="279" spans="2:33" s="144" customFormat="1" ht="12.75">
      <c r="B279" s="145"/>
      <c r="C279" s="145"/>
      <c r="D279" s="145"/>
      <c r="AG279" s="148"/>
    </row>
    <row r="280" spans="2:33" s="144" customFormat="1" ht="12.75">
      <c r="B280" s="145"/>
      <c r="C280" s="145"/>
      <c r="D280" s="145"/>
      <c r="AG280" s="148"/>
    </row>
    <row r="281" spans="2:33" s="144" customFormat="1" ht="12.75">
      <c r="B281" s="145"/>
      <c r="C281" s="145"/>
      <c r="D281" s="145"/>
      <c r="AG281" s="148"/>
    </row>
    <row r="282" spans="2:33" s="144" customFormat="1" ht="12.75">
      <c r="B282" s="145"/>
      <c r="C282" s="145"/>
      <c r="D282" s="145"/>
      <c r="AG282" s="148"/>
    </row>
    <row r="283" spans="2:33" s="144" customFormat="1" ht="12.75">
      <c r="B283" s="145"/>
      <c r="C283" s="145"/>
      <c r="D283" s="145"/>
      <c r="AG283" s="148"/>
    </row>
    <row r="284" spans="2:33" s="144" customFormat="1" ht="12.75">
      <c r="B284" s="145"/>
      <c r="C284" s="145"/>
      <c r="D284" s="145"/>
      <c r="AG284" s="148"/>
    </row>
    <row r="285" spans="2:33" s="144" customFormat="1" ht="12.75">
      <c r="B285" s="145"/>
      <c r="C285" s="145"/>
      <c r="D285" s="145"/>
      <c r="AG285" s="148"/>
    </row>
    <row r="286" spans="2:33" s="144" customFormat="1" ht="12.75">
      <c r="B286" s="145"/>
      <c r="C286" s="145"/>
      <c r="D286" s="145"/>
      <c r="AG286" s="148"/>
    </row>
    <row r="287" spans="2:33" s="144" customFormat="1" ht="12.75">
      <c r="B287" s="145"/>
      <c r="C287" s="145"/>
      <c r="D287" s="145"/>
      <c r="AG287" s="148"/>
    </row>
    <row r="288" spans="2:33" s="144" customFormat="1" ht="12.75">
      <c r="B288" s="145"/>
      <c r="C288" s="145"/>
      <c r="D288" s="145"/>
      <c r="AG288" s="148"/>
    </row>
    <row r="289" spans="2:33" s="144" customFormat="1" ht="12.75">
      <c r="B289" s="145"/>
      <c r="C289" s="145"/>
      <c r="D289" s="145"/>
      <c r="AG289" s="148"/>
    </row>
    <row r="290" spans="2:33" s="144" customFormat="1" ht="12.75">
      <c r="B290" s="145"/>
      <c r="C290" s="145"/>
      <c r="D290" s="145"/>
      <c r="AG290" s="148"/>
    </row>
    <row r="291" spans="2:33" s="144" customFormat="1" ht="12.75">
      <c r="B291" s="145"/>
      <c r="C291" s="145"/>
      <c r="D291" s="145"/>
      <c r="AG291" s="148"/>
    </row>
    <row r="292" spans="2:33" s="144" customFormat="1" ht="12.75">
      <c r="B292" s="145"/>
      <c r="C292" s="145"/>
      <c r="D292" s="145"/>
      <c r="AG292" s="148"/>
    </row>
    <row r="293" spans="2:33" s="144" customFormat="1" ht="12.75">
      <c r="B293" s="145"/>
      <c r="C293" s="145"/>
      <c r="D293" s="145"/>
      <c r="AG293" s="148"/>
    </row>
    <row r="294" spans="2:33" s="144" customFormat="1" ht="12.75">
      <c r="B294" s="145"/>
      <c r="C294" s="145"/>
      <c r="D294" s="145"/>
      <c r="AG294" s="148"/>
    </row>
    <row r="295" spans="2:33" s="144" customFormat="1" ht="12.75">
      <c r="B295" s="145"/>
      <c r="C295" s="145"/>
      <c r="D295" s="145"/>
      <c r="AG295" s="148"/>
    </row>
    <row r="296" spans="2:33" s="144" customFormat="1" ht="12.75">
      <c r="B296" s="145"/>
      <c r="C296" s="145"/>
      <c r="D296" s="145"/>
      <c r="AG296" s="148"/>
    </row>
    <row r="297" spans="2:33" s="144" customFormat="1" ht="12.75">
      <c r="B297" s="145"/>
      <c r="C297" s="145"/>
      <c r="D297" s="145"/>
      <c r="AG297" s="148"/>
    </row>
    <row r="298" spans="2:33" s="144" customFormat="1" ht="12.75">
      <c r="B298" s="145"/>
      <c r="C298" s="145"/>
      <c r="D298" s="145"/>
      <c r="AG298" s="148"/>
    </row>
    <row r="299" spans="2:33" s="144" customFormat="1" ht="12.75">
      <c r="B299" s="145"/>
      <c r="C299" s="145"/>
      <c r="D299" s="145"/>
      <c r="AG299" s="148"/>
    </row>
    <row r="300" spans="2:33" s="144" customFormat="1" ht="12.75">
      <c r="B300" s="145"/>
      <c r="C300" s="145"/>
      <c r="D300" s="145"/>
      <c r="AG300" s="148"/>
    </row>
    <row r="301" spans="2:33" s="144" customFormat="1" ht="12.75">
      <c r="B301" s="145"/>
      <c r="C301" s="145"/>
      <c r="D301" s="145"/>
      <c r="AG301" s="148"/>
    </row>
    <row r="302" spans="2:33" s="144" customFormat="1" ht="12.75">
      <c r="B302" s="145"/>
      <c r="C302" s="145"/>
      <c r="D302" s="145"/>
      <c r="AG302" s="148"/>
    </row>
    <row r="303" spans="2:33" s="144" customFormat="1" ht="12.75">
      <c r="B303" s="145"/>
      <c r="C303" s="145"/>
      <c r="D303" s="145"/>
      <c r="AG303" s="148"/>
    </row>
    <row r="304" spans="2:33" s="144" customFormat="1" ht="12.75">
      <c r="B304" s="145"/>
      <c r="C304" s="145"/>
      <c r="D304" s="145"/>
      <c r="AG304" s="148"/>
    </row>
    <row r="305" spans="2:33" s="144" customFormat="1" ht="12.75">
      <c r="B305" s="145"/>
      <c r="C305" s="145"/>
      <c r="D305" s="145"/>
      <c r="AG305" s="148"/>
    </row>
    <row r="306" spans="2:33" s="144" customFormat="1" ht="12.75">
      <c r="B306" s="145"/>
      <c r="C306" s="145"/>
      <c r="D306" s="145"/>
      <c r="AG306" s="148"/>
    </row>
    <row r="307" spans="2:33" s="144" customFormat="1" ht="12.75">
      <c r="B307" s="145"/>
      <c r="C307" s="145"/>
      <c r="D307" s="145"/>
      <c r="AG307" s="148"/>
    </row>
    <row r="308" spans="2:33" s="144" customFormat="1" ht="12.75">
      <c r="B308" s="145"/>
      <c r="C308" s="145"/>
      <c r="D308" s="145"/>
      <c r="AG308" s="148"/>
    </row>
    <row r="309" spans="2:33" s="144" customFormat="1" ht="12.75">
      <c r="B309" s="145"/>
      <c r="C309" s="145"/>
      <c r="D309" s="145"/>
      <c r="AG309" s="148"/>
    </row>
    <row r="310" spans="2:33" s="144" customFormat="1" ht="12.75">
      <c r="B310" s="145"/>
      <c r="C310" s="145"/>
      <c r="D310" s="145"/>
      <c r="AG310" s="148"/>
    </row>
    <row r="311" spans="2:33" s="144" customFormat="1" ht="12.75">
      <c r="B311" s="145"/>
      <c r="C311" s="145"/>
      <c r="D311" s="145"/>
      <c r="AG311" s="148"/>
    </row>
    <row r="312" spans="2:33" s="144" customFormat="1" ht="12.75">
      <c r="B312" s="145"/>
      <c r="C312" s="145"/>
      <c r="D312" s="145"/>
      <c r="AG312" s="148"/>
    </row>
    <row r="313" spans="2:33" s="144" customFormat="1" ht="12.75">
      <c r="B313" s="145"/>
      <c r="C313" s="145"/>
      <c r="D313" s="145"/>
      <c r="AG313" s="148"/>
    </row>
    <row r="314" spans="2:33" s="144" customFormat="1" ht="12.75">
      <c r="B314" s="145"/>
      <c r="C314" s="145"/>
      <c r="D314" s="145"/>
      <c r="AG314" s="148"/>
    </row>
    <row r="315" spans="2:33" s="144" customFormat="1" ht="12.75">
      <c r="B315" s="145"/>
      <c r="C315" s="145"/>
      <c r="D315" s="145"/>
      <c r="AG315" s="148"/>
    </row>
    <row r="316" spans="2:33" s="144" customFormat="1" ht="12.75">
      <c r="B316" s="145"/>
      <c r="C316" s="145"/>
      <c r="D316" s="145"/>
      <c r="AG316" s="148"/>
    </row>
    <row r="317" spans="2:33" s="144" customFormat="1" ht="12.75">
      <c r="B317" s="145"/>
      <c r="C317" s="145"/>
      <c r="D317" s="145"/>
      <c r="AG317" s="148"/>
    </row>
    <row r="318" spans="2:33" s="144" customFormat="1" ht="12.75">
      <c r="B318" s="145"/>
      <c r="C318" s="145"/>
      <c r="D318" s="145"/>
      <c r="AG318" s="148"/>
    </row>
    <row r="319" spans="2:33" s="144" customFormat="1" ht="12.75">
      <c r="B319" s="145"/>
      <c r="C319" s="145"/>
      <c r="D319" s="145"/>
      <c r="AG319" s="148"/>
    </row>
    <row r="320" spans="2:33" s="144" customFormat="1" ht="12.75">
      <c r="B320" s="145"/>
      <c r="C320" s="145"/>
      <c r="D320" s="145"/>
      <c r="AG320" s="148"/>
    </row>
    <row r="321" spans="2:33" s="144" customFormat="1" ht="12.75">
      <c r="B321" s="145"/>
      <c r="C321" s="145"/>
      <c r="D321" s="145"/>
      <c r="AG321" s="148"/>
    </row>
    <row r="322" spans="2:33" s="144" customFormat="1" ht="12.75">
      <c r="B322" s="145"/>
      <c r="C322" s="145"/>
      <c r="D322" s="145"/>
      <c r="AG322" s="148"/>
    </row>
    <row r="323" spans="2:33" s="144" customFormat="1" ht="12.75">
      <c r="B323" s="145"/>
      <c r="C323" s="145"/>
      <c r="D323" s="145"/>
      <c r="AG323" s="148"/>
    </row>
    <row r="324" spans="2:33" s="144" customFormat="1" ht="12.75">
      <c r="B324" s="145"/>
      <c r="C324" s="145"/>
      <c r="D324" s="145"/>
      <c r="AG324" s="148"/>
    </row>
    <row r="325" spans="2:33" s="144" customFormat="1" ht="12.75">
      <c r="B325" s="145"/>
      <c r="C325" s="145"/>
      <c r="D325" s="145"/>
      <c r="AG325" s="148"/>
    </row>
    <row r="326" spans="2:33" s="144" customFormat="1" ht="12.75">
      <c r="B326" s="145"/>
      <c r="C326" s="145"/>
      <c r="D326" s="145"/>
      <c r="AG326" s="148"/>
    </row>
    <row r="327" spans="2:33" s="144" customFormat="1" ht="12.75">
      <c r="B327" s="145"/>
      <c r="C327" s="145"/>
      <c r="D327" s="145"/>
      <c r="AG327" s="148"/>
    </row>
    <row r="328" spans="2:33" s="144" customFormat="1" ht="12.75">
      <c r="B328" s="145"/>
      <c r="C328" s="145"/>
      <c r="D328" s="145"/>
      <c r="AG328" s="148"/>
    </row>
    <row r="329" spans="2:33" s="144" customFormat="1" ht="12.75">
      <c r="B329" s="145"/>
      <c r="C329" s="145"/>
      <c r="D329" s="145"/>
      <c r="AG329" s="148"/>
    </row>
    <row r="330" spans="2:33" s="144" customFormat="1" ht="12.75">
      <c r="B330" s="145"/>
      <c r="C330" s="145"/>
      <c r="D330" s="145"/>
      <c r="AG330" s="148"/>
    </row>
    <row r="331" spans="2:33" s="144" customFormat="1" ht="12.75">
      <c r="B331" s="145"/>
      <c r="C331" s="145"/>
      <c r="D331" s="145"/>
      <c r="AG331" s="148"/>
    </row>
    <row r="332" spans="2:33" s="144" customFormat="1" ht="12.75">
      <c r="B332" s="145"/>
      <c r="C332" s="145"/>
      <c r="D332" s="145"/>
      <c r="AG332" s="148"/>
    </row>
    <row r="333" spans="2:33" s="144" customFormat="1" ht="12.75">
      <c r="B333" s="145"/>
      <c r="C333" s="145"/>
      <c r="D333" s="145"/>
      <c r="AG333" s="148"/>
    </row>
    <row r="334" spans="2:33" s="144" customFormat="1" ht="12.75">
      <c r="B334" s="145"/>
      <c r="C334" s="145"/>
      <c r="D334" s="145"/>
      <c r="AG334" s="148"/>
    </row>
    <row r="335" spans="2:33" s="144" customFormat="1" ht="12.75">
      <c r="B335" s="145"/>
      <c r="C335" s="145"/>
      <c r="D335" s="145"/>
      <c r="AG335" s="148"/>
    </row>
    <row r="336" spans="2:33" s="144" customFormat="1" ht="12.75">
      <c r="B336" s="145"/>
      <c r="C336" s="145"/>
      <c r="D336" s="145"/>
      <c r="AG336" s="148"/>
    </row>
    <row r="337" spans="2:33" s="144" customFormat="1" ht="12.75">
      <c r="B337" s="145"/>
      <c r="C337" s="145"/>
      <c r="D337" s="145"/>
      <c r="AG337" s="148"/>
    </row>
    <row r="338" spans="2:33" s="144" customFormat="1" ht="12.75">
      <c r="B338" s="145"/>
      <c r="C338" s="145"/>
      <c r="D338" s="145"/>
      <c r="AG338" s="148"/>
    </row>
    <row r="339" spans="2:33" s="144" customFormat="1" ht="12.75">
      <c r="B339" s="145"/>
      <c r="C339" s="145"/>
      <c r="D339" s="145"/>
      <c r="AG339" s="148"/>
    </row>
    <row r="340" spans="2:33" s="144" customFormat="1" ht="12.75">
      <c r="B340" s="145"/>
      <c r="C340" s="145"/>
      <c r="D340" s="145"/>
      <c r="AG340" s="148"/>
    </row>
    <row r="341" spans="2:33" s="144" customFormat="1" ht="12.75">
      <c r="B341" s="145"/>
      <c r="C341" s="145"/>
      <c r="D341" s="145"/>
      <c r="AG341" s="148"/>
    </row>
    <row r="342" spans="2:33" s="144" customFormat="1" ht="12.75">
      <c r="B342" s="145"/>
      <c r="C342" s="145"/>
      <c r="D342" s="145"/>
      <c r="AG342" s="148"/>
    </row>
    <row r="343" spans="2:33" s="144" customFormat="1" ht="12.75">
      <c r="B343" s="145"/>
      <c r="C343" s="145"/>
      <c r="D343" s="145"/>
      <c r="AG343" s="148"/>
    </row>
    <row r="344" spans="2:33" s="144" customFormat="1" ht="12.75">
      <c r="B344" s="145"/>
      <c r="C344" s="145"/>
      <c r="D344" s="145"/>
      <c r="AG344" s="148"/>
    </row>
    <row r="345" spans="2:33" s="144" customFormat="1" ht="12.75">
      <c r="B345" s="145"/>
      <c r="C345" s="145"/>
      <c r="D345" s="145"/>
      <c r="AG345" s="148"/>
    </row>
    <row r="346" spans="2:33" s="144" customFormat="1" ht="12.75">
      <c r="B346" s="145"/>
      <c r="C346" s="145"/>
      <c r="D346" s="145"/>
      <c r="AG346" s="148"/>
    </row>
    <row r="347" spans="2:33" s="144" customFormat="1" ht="12.75">
      <c r="B347" s="145"/>
      <c r="C347" s="145"/>
      <c r="D347" s="145"/>
      <c r="AG347" s="148"/>
    </row>
    <row r="348" spans="2:33" s="144" customFormat="1" ht="12.75">
      <c r="B348" s="145"/>
      <c r="C348" s="145"/>
      <c r="D348" s="145"/>
      <c r="AG348" s="148"/>
    </row>
    <row r="349" spans="2:33" s="144" customFormat="1" ht="12.75">
      <c r="B349" s="145"/>
      <c r="C349" s="145"/>
      <c r="D349" s="145"/>
      <c r="AG349" s="148"/>
    </row>
    <row r="350" spans="2:33" s="144" customFormat="1" ht="12.75">
      <c r="B350" s="145"/>
      <c r="C350" s="145"/>
      <c r="D350" s="145"/>
      <c r="AG350" s="148"/>
    </row>
    <row r="351" spans="2:33" s="144" customFormat="1" ht="12.75">
      <c r="B351" s="145"/>
      <c r="C351" s="145"/>
      <c r="D351" s="145"/>
      <c r="AG351" s="148"/>
    </row>
    <row r="352" spans="2:33" s="144" customFormat="1" ht="12.75">
      <c r="B352" s="145"/>
      <c r="C352" s="145"/>
      <c r="D352" s="145"/>
      <c r="AG352" s="148"/>
    </row>
    <row r="353" spans="2:33" s="144" customFormat="1" ht="12.75">
      <c r="B353" s="145"/>
      <c r="C353" s="145"/>
      <c r="D353" s="145"/>
      <c r="AG353" s="148"/>
    </row>
    <row r="354" spans="2:33" s="144" customFormat="1" ht="12.75">
      <c r="B354" s="145"/>
      <c r="C354" s="145"/>
      <c r="D354" s="145"/>
      <c r="AG354" s="148"/>
    </row>
    <row r="355" spans="2:33" s="144" customFormat="1" ht="12.75">
      <c r="B355" s="145"/>
      <c r="C355" s="145"/>
      <c r="D355" s="145"/>
      <c r="AG355" s="148"/>
    </row>
    <row r="356" spans="2:33" s="144" customFormat="1" ht="12.75">
      <c r="B356" s="145"/>
      <c r="C356" s="145"/>
      <c r="D356" s="145"/>
      <c r="AG356" s="148"/>
    </row>
    <row r="357" spans="2:33" s="144" customFormat="1" ht="12.75">
      <c r="B357" s="145"/>
      <c r="C357" s="145"/>
      <c r="D357" s="145"/>
      <c r="AG357" s="148"/>
    </row>
    <row r="358" spans="2:33" s="144" customFormat="1" ht="12.75">
      <c r="B358" s="145"/>
      <c r="C358" s="145"/>
      <c r="D358" s="145"/>
      <c r="AG358" s="148"/>
    </row>
    <row r="359" spans="2:33" s="144" customFormat="1" ht="12.75">
      <c r="B359" s="145"/>
      <c r="C359" s="145"/>
      <c r="D359" s="145"/>
      <c r="AG359" s="148"/>
    </row>
    <row r="360" spans="2:33" s="144" customFormat="1" ht="12.75">
      <c r="B360" s="145"/>
      <c r="C360" s="145"/>
      <c r="D360" s="145"/>
      <c r="AG360" s="148"/>
    </row>
    <row r="361" spans="2:33" s="144" customFormat="1" ht="12.75">
      <c r="B361" s="145"/>
      <c r="C361" s="145"/>
      <c r="D361" s="145"/>
      <c r="AG361" s="148"/>
    </row>
    <row r="362" spans="2:33" s="144" customFormat="1" ht="12.75">
      <c r="B362" s="145"/>
      <c r="C362" s="145"/>
      <c r="D362" s="145"/>
      <c r="AG362" s="148"/>
    </row>
    <row r="363" spans="2:33" s="144" customFormat="1" ht="12.75">
      <c r="B363" s="145"/>
      <c r="C363" s="145"/>
      <c r="D363" s="145"/>
      <c r="AG363" s="148"/>
    </row>
    <row r="364" spans="2:33" s="144" customFormat="1" ht="12.75">
      <c r="B364" s="145"/>
      <c r="C364" s="145"/>
      <c r="D364" s="145"/>
      <c r="AG364" s="148"/>
    </row>
    <row r="365" spans="2:33" s="144" customFormat="1" ht="12.75">
      <c r="B365" s="145"/>
      <c r="C365" s="145"/>
      <c r="D365" s="145"/>
      <c r="AG365" s="148"/>
    </row>
    <row r="366" spans="2:33" s="144" customFormat="1" ht="12.75">
      <c r="B366" s="145"/>
      <c r="C366" s="145"/>
      <c r="D366" s="145"/>
      <c r="AG366" s="148"/>
    </row>
    <row r="367" spans="2:33" s="144" customFormat="1" ht="12.75">
      <c r="B367" s="145"/>
      <c r="C367" s="145"/>
      <c r="D367" s="145"/>
      <c r="AG367" s="148"/>
    </row>
    <row r="368" spans="2:33" s="144" customFormat="1" ht="12.75">
      <c r="B368" s="145"/>
      <c r="C368" s="145"/>
      <c r="D368" s="145"/>
      <c r="AG368" s="148"/>
    </row>
    <row r="369" spans="2:33" s="144" customFormat="1" ht="12.75">
      <c r="B369" s="145"/>
      <c r="C369" s="145"/>
      <c r="D369" s="145"/>
      <c r="AG369" s="148"/>
    </row>
    <row r="370" spans="2:33" s="144" customFormat="1" ht="12.75">
      <c r="B370" s="145"/>
      <c r="C370" s="145"/>
      <c r="D370" s="145"/>
      <c r="AG370" s="148"/>
    </row>
    <row r="371" spans="2:33" s="144" customFormat="1" ht="12.75">
      <c r="B371" s="145"/>
      <c r="C371" s="145"/>
      <c r="D371" s="145"/>
      <c r="AG371" s="148"/>
    </row>
    <row r="372" spans="2:33" s="144" customFormat="1" ht="12.75">
      <c r="B372" s="145"/>
      <c r="C372" s="145"/>
      <c r="D372" s="145"/>
      <c r="AG372" s="148"/>
    </row>
    <row r="373" spans="2:33" s="144" customFormat="1" ht="12.75">
      <c r="B373" s="145"/>
      <c r="C373" s="145"/>
      <c r="D373" s="145"/>
      <c r="AG373" s="148"/>
    </row>
    <row r="374" spans="2:33" s="144" customFormat="1" ht="12.75">
      <c r="B374" s="145"/>
      <c r="C374" s="145"/>
      <c r="D374" s="145"/>
      <c r="AG374" s="148"/>
    </row>
    <row r="375" spans="2:33" s="144" customFormat="1" ht="12.75">
      <c r="B375" s="145"/>
      <c r="C375" s="145"/>
      <c r="D375" s="145"/>
      <c r="AG375" s="148"/>
    </row>
    <row r="376" spans="2:33" s="144" customFormat="1" ht="12.75">
      <c r="B376" s="145"/>
      <c r="C376" s="145"/>
      <c r="D376" s="145"/>
      <c r="AG376" s="148"/>
    </row>
    <row r="377" spans="2:33" s="144" customFormat="1" ht="12.75">
      <c r="B377" s="145"/>
      <c r="C377" s="145"/>
      <c r="D377" s="145"/>
      <c r="AG377" s="148"/>
    </row>
    <row r="378" spans="2:33" s="144" customFormat="1" ht="12.75">
      <c r="B378" s="145"/>
      <c r="C378" s="145"/>
      <c r="D378" s="145"/>
      <c r="AG378" s="148"/>
    </row>
    <row r="379" spans="2:33" s="144" customFormat="1" ht="12.75">
      <c r="B379" s="145"/>
      <c r="C379" s="145"/>
      <c r="D379" s="145"/>
      <c r="AG379" s="148"/>
    </row>
    <row r="380" spans="2:33" s="144" customFormat="1" ht="12.75">
      <c r="B380" s="145"/>
      <c r="C380" s="145"/>
      <c r="D380" s="145"/>
      <c r="AG380" s="148"/>
    </row>
    <row r="381" spans="2:33" s="144" customFormat="1" ht="12.75">
      <c r="B381" s="145"/>
      <c r="C381" s="145"/>
      <c r="D381" s="145"/>
      <c r="AG381" s="148"/>
    </row>
    <row r="382" spans="2:33" s="144" customFormat="1" ht="12.75">
      <c r="B382" s="145"/>
      <c r="C382" s="145"/>
      <c r="D382" s="145"/>
      <c r="AG382" s="148"/>
    </row>
    <row r="383" spans="2:33" s="144" customFormat="1" ht="12.75">
      <c r="B383" s="145"/>
      <c r="C383" s="145"/>
      <c r="D383" s="145"/>
      <c r="AG383" s="148"/>
    </row>
    <row r="384" spans="2:33" s="144" customFormat="1" ht="12.75">
      <c r="B384" s="145"/>
      <c r="C384" s="145"/>
      <c r="D384" s="145"/>
      <c r="AG384" s="148"/>
    </row>
    <row r="385" spans="2:33" s="144" customFormat="1" ht="12.75">
      <c r="B385" s="145"/>
      <c r="C385" s="145"/>
      <c r="D385" s="145"/>
      <c r="AG385" s="148"/>
    </row>
    <row r="386" spans="2:33" s="144" customFormat="1" ht="12.75">
      <c r="B386" s="145"/>
      <c r="C386" s="145"/>
      <c r="D386" s="145"/>
      <c r="AG386" s="148"/>
    </row>
    <row r="387" spans="2:33" s="144" customFormat="1" ht="12.75">
      <c r="B387" s="145"/>
      <c r="C387" s="145"/>
      <c r="D387" s="145"/>
      <c r="AG387" s="148"/>
    </row>
    <row r="388" spans="2:33" s="144" customFormat="1" ht="12.75">
      <c r="B388" s="145"/>
      <c r="C388" s="145"/>
      <c r="D388" s="145"/>
      <c r="AG388" s="148"/>
    </row>
    <row r="389" spans="2:33" s="144" customFormat="1" ht="12.75">
      <c r="B389" s="145"/>
      <c r="C389" s="145"/>
      <c r="D389" s="145"/>
      <c r="AG389" s="148"/>
    </row>
    <row r="390" spans="2:33" s="144" customFormat="1" ht="12.75">
      <c r="B390" s="145"/>
      <c r="C390" s="145"/>
      <c r="D390" s="145"/>
      <c r="AG390" s="148"/>
    </row>
    <row r="391" spans="2:33" s="144" customFormat="1" ht="12.75">
      <c r="B391" s="145"/>
      <c r="C391" s="145"/>
      <c r="D391" s="145"/>
      <c r="AG391" s="148"/>
    </row>
    <row r="392" spans="2:33" s="144" customFormat="1" ht="12.75">
      <c r="B392" s="145"/>
      <c r="C392" s="145"/>
      <c r="D392" s="145"/>
      <c r="AG392" s="148"/>
    </row>
    <row r="393" spans="2:33" s="144" customFormat="1" ht="12.75">
      <c r="B393" s="145"/>
      <c r="C393" s="145"/>
      <c r="D393" s="145"/>
      <c r="AG393" s="148"/>
    </row>
    <row r="394" spans="2:33" s="144" customFormat="1" ht="12.75">
      <c r="B394" s="145"/>
      <c r="C394" s="145"/>
      <c r="D394" s="145"/>
      <c r="AG394" s="148"/>
    </row>
    <row r="395" spans="2:33" s="144" customFormat="1" ht="12.75">
      <c r="B395" s="145"/>
      <c r="C395" s="145"/>
      <c r="D395" s="145"/>
      <c r="AG395" s="148"/>
    </row>
    <row r="396" spans="2:33" s="144" customFormat="1" ht="12.75">
      <c r="B396" s="145"/>
      <c r="C396" s="145"/>
      <c r="D396" s="145"/>
      <c r="AG396" s="148"/>
    </row>
    <row r="397" spans="2:33" s="144" customFormat="1" ht="12.75">
      <c r="B397" s="145"/>
      <c r="C397" s="145"/>
      <c r="D397" s="145"/>
      <c r="AG397" s="148"/>
    </row>
    <row r="398" spans="2:33" s="144" customFormat="1" ht="12.75">
      <c r="B398" s="145"/>
      <c r="C398" s="145"/>
      <c r="D398" s="145"/>
      <c r="AG398" s="148"/>
    </row>
    <row r="399" spans="2:33" s="144" customFormat="1" ht="12.75">
      <c r="B399" s="145"/>
      <c r="C399" s="145"/>
      <c r="D399" s="145"/>
      <c r="AG399" s="148"/>
    </row>
    <row r="400" spans="2:33" s="144" customFormat="1" ht="12.75">
      <c r="B400" s="145"/>
      <c r="C400" s="145"/>
      <c r="D400" s="145"/>
      <c r="AG400" s="148"/>
    </row>
    <row r="401" spans="2:33" s="144" customFormat="1" ht="12.75">
      <c r="B401" s="145"/>
      <c r="C401" s="145"/>
      <c r="D401" s="145"/>
      <c r="AG401" s="148"/>
    </row>
    <row r="402" spans="2:33" s="144" customFormat="1" ht="12.75">
      <c r="B402" s="145"/>
      <c r="C402" s="145"/>
      <c r="D402" s="145"/>
      <c r="AG402" s="148"/>
    </row>
    <row r="403" spans="2:33" s="144" customFormat="1" ht="12.75">
      <c r="B403" s="145"/>
      <c r="C403" s="145"/>
      <c r="D403" s="145"/>
      <c r="AG403" s="148"/>
    </row>
    <row r="404" spans="2:33" s="144" customFormat="1" ht="12.75">
      <c r="B404" s="145"/>
      <c r="C404" s="145"/>
      <c r="D404" s="145"/>
      <c r="AG404" s="148"/>
    </row>
    <row r="405" spans="2:33" s="144" customFormat="1" ht="12.75">
      <c r="B405" s="145"/>
      <c r="C405" s="145"/>
      <c r="D405" s="145"/>
      <c r="AG405" s="148"/>
    </row>
    <row r="406" spans="2:33" s="144" customFormat="1" ht="12.75">
      <c r="B406" s="145"/>
      <c r="C406" s="145"/>
      <c r="D406" s="145"/>
      <c r="AG406" s="148"/>
    </row>
    <row r="407" spans="2:33" s="144" customFormat="1" ht="12.75">
      <c r="B407" s="145"/>
      <c r="C407" s="145"/>
      <c r="D407" s="145"/>
      <c r="AG407" s="148"/>
    </row>
    <row r="408" spans="2:33" s="144" customFormat="1" ht="12.75">
      <c r="B408" s="145"/>
      <c r="C408" s="145"/>
      <c r="D408" s="145"/>
      <c r="AG408" s="148"/>
    </row>
    <row r="409" spans="2:33" s="144" customFormat="1" ht="12.75">
      <c r="B409" s="145"/>
      <c r="C409" s="145"/>
      <c r="D409" s="145"/>
      <c r="AG409" s="148"/>
    </row>
    <row r="410" spans="2:33" s="144" customFormat="1" ht="12.75">
      <c r="B410" s="145"/>
      <c r="C410" s="145"/>
      <c r="D410" s="145"/>
      <c r="AG410" s="148"/>
    </row>
    <row r="411" spans="2:33" s="144" customFormat="1" ht="12.75">
      <c r="B411" s="145"/>
      <c r="C411" s="145"/>
      <c r="D411" s="145"/>
      <c r="AG411" s="148"/>
    </row>
    <row r="412" spans="2:33" s="144" customFormat="1" ht="12.75">
      <c r="B412" s="145"/>
      <c r="C412" s="145"/>
      <c r="D412" s="145"/>
      <c r="AG412" s="148"/>
    </row>
    <row r="413" spans="2:33" s="144" customFormat="1" ht="12.75">
      <c r="B413" s="145"/>
      <c r="C413" s="145"/>
      <c r="D413" s="145"/>
      <c r="AG413" s="148"/>
    </row>
    <row r="414" spans="2:33" s="144" customFormat="1" ht="12.75">
      <c r="B414" s="145"/>
      <c r="C414" s="145"/>
      <c r="D414" s="145"/>
      <c r="AG414" s="148"/>
    </row>
    <row r="415" spans="2:33" s="144" customFormat="1" ht="12.75">
      <c r="B415" s="145"/>
      <c r="C415" s="145"/>
      <c r="D415" s="145"/>
      <c r="AG415" s="148"/>
    </row>
    <row r="416" spans="2:33" s="144" customFormat="1" ht="12.75">
      <c r="B416" s="145"/>
      <c r="C416" s="145"/>
      <c r="D416" s="145"/>
      <c r="AG416" s="148"/>
    </row>
    <row r="417" spans="2:33" s="144" customFormat="1" ht="12.75">
      <c r="B417" s="145"/>
      <c r="C417" s="145"/>
      <c r="D417" s="145"/>
      <c r="AG417" s="148"/>
    </row>
    <row r="418" spans="2:33" s="144" customFormat="1" ht="12.75">
      <c r="B418" s="145"/>
      <c r="C418" s="145"/>
      <c r="D418" s="145"/>
      <c r="AG418" s="148"/>
    </row>
    <row r="419" spans="2:33" s="144" customFormat="1" ht="12.75">
      <c r="B419" s="145"/>
      <c r="C419" s="145"/>
      <c r="D419" s="145"/>
      <c r="AG419" s="148"/>
    </row>
    <row r="420" spans="2:33" s="144" customFormat="1" ht="12.75">
      <c r="B420" s="145"/>
      <c r="C420" s="145"/>
      <c r="D420" s="145"/>
      <c r="AG420" s="148"/>
    </row>
    <row r="421" spans="2:33" s="144" customFormat="1" ht="12.75">
      <c r="B421" s="145"/>
      <c r="C421" s="145"/>
      <c r="D421" s="145"/>
      <c r="AG421" s="148"/>
    </row>
    <row r="422" spans="2:33" s="144" customFormat="1" ht="12.75">
      <c r="B422" s="145"/>
      <c r="C422" s="145"/>
      <c r="D422" s="145"/>
      <c r="AG422" s="148"/>
    </row>
    <row r="423" spans="2:33" s="144" customFormat="1" ht="12.75">
      <c r="B423" s="145"/>
      <c r="C423" s="145"/>
      <c r="D423" s="145"/>
      <c r="AG423" s="148"/>
    </row>
    <row r="424" spans="2:33" s="144" customFormat="1" ht="12.75">
      <c r="B424" s="145"/>
      <c r="C424" s="145"/>
      <c r="D424" s="145"/>
      <c r="AG424" s="148"/>
    </row>
    <row r="425" spans="2:33" s="144" customFormat="1" ht="12.75">
      <c r="B425" s="145"/>
      <c r="C425" s="145"/>
      <c r="D425" s="145"/>
      <c r="AG425" s="148"/>
    </row>
    <row r="426" spans="2:33" s="144" customFormat="1" ht="12.75">
      <c r="B426" s="145"/>
      <c r="C426" s="145"/>
      <c r="D426" s="145"/>
      <c r="AG426" s="148"/>
    </row>
    <row r="427" spans="2:33" s="144" customFormat="1" ht="12.75">
      <c r="B427" s="145"/>
      <c r="C427" s="145"/>
      <c r="D427" s="145"/>
      <c r="AG427" s="148"/>
    </row>
    <row r="428" spans="2:33" s="144" customFormat="1" ht="12.75">
      <c r="B428" s="145"/>
      <c r="C428" s="145"/>
      <c r="D428" s="145"/>
      <c r="AG428" s="148"/>
    </row>
    <row r="429" spans="2:33" s="144" customFormat="1" ht="12.75">
      <c r="B429" s="145"/>
      <c r="C429" s="145"/>
      <c r="D429" s="145"/>
      <c r="AG429" s="148"/>
    </row>
    <row r="430" spans="2:33" s="144" customFormat="1" ht="12.75">
      <c r="B430" s="145"/>
      <c r="C430" s="145"/>
      <c r="D430" s="145"/>
      <c r="AG430" s="148"/>
    </row>
    <row r="431" spans="2:33" s="144" customFormat="1" ht="12.75">
      <c r="B431" s="145"/>
      <c r="C431" s="145"/>
      <c r="D431" s="145"/>
      <c r="AG431" s="148"/>
    </row>
    <row r="432" spans="2:33" s="144" customFormat="1" ht="12.75">
      <c r="B432" s="145"/>
      <c r="C432" s="145"/>
      <c r="D432" s="145"/>
      <c r="AG432" s="148"/>
    </row>
    <row r="433" spans="2:33" s="144" customFormat="1" ht="12.75">
      <c r="B433" s="145"/>
      <c r="C433" s="145"/>
      <c r="D433" s="145"/>
      <c r="AG433" s="148"/>
    </row>
    <row r="434" spans="2:33" s="144" customFormat="1" ht="12.75">
      <c r="B434" s="145"/>
      <c r="C434" s="145"/>
      <c r="D434" s="145"/>
      <c r="AG434" s="148"/>
    </row>
    <row r="435" spans="2:33" s="144" customFormat="1" ht="12.75">
      <c r="B435" s="145"/>
      <c r="C435" s="145"/>
      <c r="D435" s="145"/>
      <c r="AG435" s="148"/>
    </row>
    <row r="436" spans="2:33" s="144" customFormat="1" ht="12.75">
      <c r="B436" s="145"/>
      <c r="C436" s="145"/>
      <c r="D436" s="145"/>
      <c r="AG436" s="148"/>
    </row>
    <row r="437" spans="2:33" s="144" customFormat="1" ht="12.75">
      <c r="B437" s="145"/>
      <c r="C437" s="145"/>
      <c r="D437" s="145"/>
      <c r="AG437" s="148"/>
    </row>
    <row r="438" spans="2:33" s="144" customFormat="1" ht="12.75">
      <c r="B438" s="145"/>
      <c r="C438" s="145"/>
      <c r="D438" s="145"/>
      <c r="AG438" s="148"/>
    </row>
    <row r="439" spans="2:33" s="144" customFormat="1" ht="12.75">
      <c r="B439" s="145"/>
      <c r="C439" s="145"/>
      <c r="D439" s="145"/>
      <c r="AG439" s="148"/>
    </row>
    <row r="440" spans="2:33" s="144" customFormat="1" ht="12.75">
      <c r="B440" s="145"/>
      <c r="C440" s="145"/>
      <c r="D440" s="145"/>
      <c r="AG440" s="148"/>
    </row>
    <row r="441" spans="2:33" s="144" customFormat="1" ht="12.75">
      <c r="B441" s="145"/>
      <c r="C441" s="145"/>
      <c r="D441" s="145"/>
      <c r="AG441" s="148"/>
    </row>
    <row r="442" spans="2:33" s="144" customFormat="1" ht="12.75">
      <c r="B442" s="145"/>
      <c r="C442" s="145"/>
      <c r="D442" s="145"/>
      <c r="AG442" s="148"/>
    </row>
    <row r="443" spans="2:33" s="144" customFormat="1" ht="12.75">
      <c r="B443" s="145"/>
      <c r="C443" s="145"/>
      <c r="D443" s="145"/>
      <c r="AG443" s="148"/>
    </row>
    <row r="444" spans="2:33" s="144" customFormat="1" ht="12.75">
      <c r="B444" s="145"/>
      <c r="C444" s="145"/>
      <c r="D444" s="145"/>
      <c r="AG444" s="148"/>
    </row>
    <row r="445" spans="2:33" s="144" customFormat="1" ht="12.75">
      <c r="B445" s="145"/>
      <c r="C445" s="145"/>
      <c r="D445" s="145"/>
      <c r="AG445" s="148"/>
    </row>
    <row r="446" spans="2:33" s="144" customFormat="1" ht="12.75">
      <c r="B446" s="145"/>
      <c r="C446" s="145"/>
      <c r="D446" s="145"/>
      <c r="AG446" s="148"/>
    </row>
    <row r="447" spans="2:33" s="144" customFormat="1" ht="12.75">
      <c r="B447" s="145"/>
      <c r="C447" s="145"/>
      <c r="D447" s="145"/>
      <c r="AG447" s="148"/>
    </row>
    <row r="448" spans="2:33" s="144" customFormat="1" ht="12.75">
      <c r="B448" s="145"/>
      <c r="C448" s="145"/>
      <c r="D448" s="145"/>
      <c r="AG448" s="148"/>
    </row>
    <row r="449" spans="2:33" s="144" customFormat="1" ht="12.75">
      <c r="B449" s="145"/>
      <c r="C449" s="145"/>
      <c r="D449" s="145"/>
      <c r="AG449" s="148"/>
    </row>
    <row r="450" spans="2:33" s="144" customFormat="1" ht="12.75">
      <c r="B450" s="145"/>
      <c r="C450" s="145"/>
      <c r="D450" s="145"/>
      <c r="AG450" s="148"/>
    </row>
    <row r="451" spans="2:33" s="144" customFormat="1" ht="12.75">
      <c r="B451" s="145"/>
      <c r="C451" s="145"/>
      <c r="D451" s="145"/>
      <c r="AG451" s="148"/>
    </row>
    <row r="452" spans="2:33" s="144" customFormat="1" ht="12.75">
      <c r="B452" s="145"/>
      <c r="C452" s="145"/>
      <c r="D452" s="145"/>
      <c r="AG452" s="148"/>
    </row>
    <row r="453" spans="2:33" s="144" customFormat="1" ht="12.75">
      <c r="B453" s="145"/>
      <c r="C453" s="145"/>
      <c r="D453" s="145"/>
      <c r="AG453" s="148"/>
    </row>
    <row r="454" spans="2:33" s="144" customFormat="1" ht="12.75">
      <c r="B454" s="145"/>
      <c r="C454" s="145"/>
      <c r="D454" s="145"/>
      <c r="AG454" s="148"/>
    </row>
    <row r="455" spans="2:33" s="144" customFormat="1" ht="12.75">
      <c r="B455" s="145"/>
      <c r="C455" s="145"/>
      <c r="D455" s="145"/>
      <c r="AG455" s="148"/>
    </row>
    <row r="456" spans="2:33" s="144" customFormat="1" ht="12.75">
      <c r="B456" s="145"/>
      <c r="C456" s="145"/>
      <c r="D456" s="145"/>
      <c r="AG456" s="148"/>
    </row>
    <row r="457" spans="2:33" s="144" customFormat="1" ht="12.75">
      <c r="B457" s="145"/>
      <c r="C457" s="145"/>
      <c r="D457" s="145"/>
      <c r="AG457" s="148"/>
    </row>
    <row r="458" spans="2:33" s="144" customFormat="1" ht="12.75">
      <c r="B458" s="145"/>
      <c r="C458" s="145"/>
      <c r="D458" s="145"/>
      <c r="AG458" s="148"/>
    </row>
    <row r="459" spans="2:33" s="144" customFormat="1" ht="12.75">
      <c r="B459" s="145"/>
      <c r="C459" s="145"/>
      <c r="D459" s="145"/>
      <c r="AG459" s="148"/>
    </row>
    <row r="460" spans="2:33" s="144" customFormat="1" ht="12.75">
      <c r="B460" s="145"/>
      <c r="C460" s="145"/>
      <c r="D460" s="145"/>
      <c r="AG460" s="148"/>
    </row>
    <row r="461" spans="2:33" s="144" customFormat="1" ht="12.75">
      <c r="B461" s="145"/>
      <c r="C461" s="145"/>
      <c r="D461" s="145"/>
      <c r="AG461" s="148"/>
    </row>
    <row r="462" spans="2:33" s="144" customFormat="1" ht="12.75">
      <c r="B462" s="145"/>
      <c r="C462" s="145"/>
      <c r="D462" s="145"/>
      <c r="AG462" s="148"/>
    </row>
    <row r="463" spans="2:33" s="144" customFormat="1" ht="12.75">
      <c r="B463" s="145"/>
      <c r="C463" s="145"/>
      <c r="D463" s="145"/>
      <c r="AG463" s="148"/>
    </row>
    <row r="464" spans="2:33" s="144" customFormat="1" ht="12.75">
      <c r="B464" s="145"/>
      <c r="C464" s="145"/>
      <c r="D464" s="145"/>
      <c r="AG464" s="148"/>
    </row>
    <row r="465" spans="2:33" s="144" customFormat="1" ht="12.75">
      <c r="B465" s="145"/>
      <c r="C465" s="145"/>
      <c r="D465" s="145"/>
      <c r="AG465" s="148"/>
    </row>
    <row r="466" spans="2:33" s="144" customFormat="1" ht="12.75">
      <c r="B466" s="145"/>
      <c r="C466" s="145"/>
      <c r="D466" s="145"/>
      <c r="AG466" s="148"/>
    </row>
    <row r="467" spans="2:33" s="144" customFormat="1" ht="12.75">
      <c r="B467" s="145"/>
      <c r="C467" s="145"/>
      <c r="D467" s="145"/>
      <c r="AG467" s="148"/>
    </row>
    <row r="468" spans="2:33" s="144" customFormat="1" ht="12.75">
      <c r="B468" s="145"/>
      <c r="C468" s="145"/>
      <c r="D468" s="145"/>
      <c r="AG468" s="148"/>
    </row>
    <row r="469" spans="2:33" s="144" customFormat="1" ht="12.75">
      <c r="B469" s="145"/>
      <c r="C469" s="145"/>
      <c r="D469" s="145"/>
      <c r="AG469" s="148"/>
    </row>
    <row r="470" spans="2:33" s="144" customFormat="1" ht="12.75">
      <c r="B470" s="145"/>
      <c r="C470" s="145"/>
      <c r="D470" s="145"/>
      <c r="AG470" s="148"/>
    </row>
    <row r="471" spans="2:33" s="144" customFormat="1" ht="12.75">
      <c r="B471" s="145"/>
      <c r="C471" s="145"/>
      <c r="D471" s="145"/>
      <c r="AG471" s="148"/>
    </row>
    <row r="472" spans="2:33" s="144" customFormat="1" ht="12.75">
      <c r="B472" s="145"/>
      <c r="C472" s="145"/>
      <c r="D472" s="145"/>
      <c r="AG472" s="148"/>
    </row>
    <row r="473" spans="2:33" s="144" customFormat="1" ht="12.75">
      <c r="B473" s="145"/>
      <c r="C473" s="145"/>
      <c r="D473" s="145"/>
      <c r="AG473" s="148"/>
    </row>
    <row r="474" spans="2:33" s="144" customFormat="1" ht="12.75">
      <c r="B474" s="145"/>
      <c r="C474" s="145"/>
      <c r="D474" s="145"/>
      <c r="AG474" s="148"/>
    </row>
    <row r="475" spans="2:33" s="144" customFormat="1" ht="12.75">
      <c r="B475" s="145"/>
      <c r="C475" s="145"/>
      <c r="D475" s="145"/>
      <c r="AG475" s="148"/>
    </row>
    <row r="476" spans="2:33" s="144" customFormat="1" ht="12.75">
      <c r="B476" s="145"/>
      <c r="C476" s="145"/>
      <c r="D476" s="145"/>
      <c r="AG476" s="148"/>
    </row>
    <row r="477" spans="2:33" s="144" customFormat="1" ht="12.75">
      <c r="B477" s="145"/>
      <c r="C477" s="145"/>
      <c r="D477" s="145"/>
      <c r="AG477" s="148"/>
    </row>
    <row r="478" spans="2:33" s="144" customFormat="1" ht="12.75">
      <c r="B478" s="145"/>
      <c r="C478" s="145"/>
      <c r="D478" s="145"/>
      <c r="AG478" s="148"/>
    </row>
    <row r="479" spans="2:33" s="144" customFormat="1" ht="12.75">
      <c r="B479" s="145"/>
      <c r="C479" s="145"/>
      <c r="D479" s="145"/>
      <c r="AG479" s="148"/>
    </row>
    <row r="480" spans="2:33" s="144" customFormat="1" ht="12.75">
      <c r="B480" s="145"/>
      <c r="C480" s="145"/>
      <c r="D480" s="145"/>
      <c r="AG480" s="148"/>
    </row>
    <row r="481" spans="2:33" s="144" customFormat="1" ht="12.75">
      <c r="B481" s="145"/>
      <c r="C481" s="145"/>
      <c r="D481" s="145"/>
      <c r="AG481" s="148"/>
    </row>
    <row r="482" spans="2:33" s="144" customFormat="1" ht="12.75">
      <c r="B482" s="145"/>
      <c r="C482" s="145"/>
      <c r="D482" s="145"/>
      <c r="AG482" s="148"/>
    </row>
    <row r="483" spans="2:33" s="144" customFormat="1" ht="12.75">
      <c r="B483" s="145"/>
      <c r="C483" s="145"/>
      <c r="D483" s="145"/>
      <c r="AG483" s="148"/>
    </row>
    <row r="484" spans="2:33" s="144" customFormat="1" ht="12.75">
      <c r="B484" s="145"/>
      <c r="C484" s="145"/>
      <c r="D484" s="145"/>
      <c r="AG484" s="148"/>
    </row>
    <row r="485" spans="2:33" s="144" customFormat="1" ht="12.75">
      <c r="B485" s="145"/>
      <c r="C485" s="145"/>
      <c r="D485" s="145"/>
      <c r="AG485" s="148"/>
    </row>
    <row r="486" spans="2:33" s="144" customFormat="1" ht="12.75">
      <c r="B486" s="145"/>
      <c r="C486" s="145"/>
      <c r="D486" s="145"/>
      <c r="AG486" s="148"/>
    </row>
    <row r="487" spans="2:33" s="144" customFormat="1" ht="12.75">
      <c r="B487" s="145"/>
      <c r="C487" s="145"/>
      <c r="D487" s="145"/>
      <c r="AG487" s="148"/>
    </row>
    <row r="488" spans="2:33" s="144" customFormat="1" ht="12.75">
      <c r="B488" s="145"/>
      <c r="C488" s="145"/>
      <c r="D488" s="145"/>
      <c r="AG488" s="148"/>
    </row>
    <row r="489" spans="2:33" s="144" customFormat="1" ht="12.75">
      <c r="B489" s="145"/>
      <c r="C489" s="145"/>
      <c r="D489" s="145"/>
      <c r="AG489" s="148"/>
    </row>
    <row r="490" spans="2:33" s="144" customFormat="1" ht="12.75">
      <c r="B490" s="145"/>
      <c r="C490" s="145"/>
      <c r="D490" s="145"/>
      <c r="AG490" s="148"/>
    </row>
    <row r="491" spans="2:33" s="144" customFormat="1" ht="12.75">
      <c r="B491" s="145"/>
      <c r="C491" s="145"/>
      <c r="D491" s="145"/>
      <c r="AG491" s="148"/>
    </row>
    <row r="492" spans="2:33" s="144" customFormat="1" ht="12.75">
      <c r="B492" s="145"/>
      <c r="C492" s="145"/>
      <c r="D492" s="145"/>
      <c r="AG492" s="148"/>
    </row>
    <row r="493" spans="2:33" s="144" customFormat="1" ht="12.75">
      <c r="B493" s="145"/>
      <c r="C493" s="145"/>
      <c r="D493" s="145"/>
      <c r="AG493" s="148"/>
    </row>
    <row r="494" spans="2:33" s="144" customFormat="1" ht="12.75">
      <c r="B494" s="145"/>
      <c r="C494" s="145"/>
      <c r="D494" s="145"/>
      <c r="AG494" s="148"/>
    </row>
    <row r="495" spans="2:33" s="144" customFormat="1" ht="12.75">
      <c r="B495" s="145"/>
      <c r="C495" s="145"/>
      <c r="D495" s="145"/>
      <c r="AG495" s="148"/>
    </row>
    <row r="496" spans="2:33" s="144" customFormat="1" ht="12.75">
      <c r="B496" s="145"/>
      <c r="C496" s="145"/>
      <c r="D496" s="145"/>
      <c r="AG496" s="148"/>
    </row>
    <row r="497" spans="2:33" s="144" customFormat="1" ht="12.75">
      <c r="B497" s="145"/>
      <c r="C497" s="145"/>
      <c r="D497" s="145"/>
      <c r="AG497" s="148"/>
    </row>
    <row r="498" spans="2:33" s="144" customFormat="1" ht="12.75">
      <c r="B498" s="145"/>
      <c r="C498" s="145"/>
      <c r="D498" s="145"/>
      <c r="AG498" s="148"/>
    </row>
    <row r="499" spans="2:33" s="144" customFormat="1" ht="12.75">
      <c r="B499" s="145"/>
      <c r="C499" s="145"/>
      <c r="D499" s="145"/>
      <c r="AG499" s="148"/>
    </row>
    <row r="500" spans="2:33" s="144" customFormat="1" ht="12.75">
      <c r="B500" s="145"/>
      <c r="C500" s="145"/>
      <c r="D500" s="145"/>
      <c r="AG500" s="148"/>
    </row>
    <row r="501" spans="2:33" s="144" customFormat="1" ht="12.75">
      <c r="B501" s="145"/>
      <c r="C501" s="145"/>
      <c r="D501" s="145"/>
      <c r="AG501" s="148"/>
    </row>
    <row r="502" spans="2:33" s="144" customFormat="1" ht="12.75">
      <c r="B502" s="145"/>
      <c r="C502" s="145"/>
      <c r="D502" s="145"/>
      <c r="AG502" s="148"/>
    </row>
    <row r="503" spans="2:33" s="144" customFormat="1" ht="12.75">
      <c r="B503" s="145"/>
      <c r="C503" s="145"/>
      <c r="D503" s="145"/>
      <c r="AG503" s="148"/>
    </row>
    <row r="504" spans="2:33" s="144" customFormat="1" ht="12.75">
      <c r="B504" s="145"/>
      <c r="C504" s="145"/>
      <c r="D504" s="145"/>
      <c r="AG504" s="148"/>
    </row>
    <row r="505" spans="2:33" s="144" customFormat="1" ht="12.75">
      <c r="B505" s="145"/>
      <c r="C505" s="145"/>
      <c r="D505" s="145"/>
      <c r="AG505" s="148"/>
    </row>
    <row r="506" spans="2:33" s="144" customFormat="1" ht="12.75">
      <c r="B506" s="145"/>
      <c r="C506" s="145"/>
      <c r="D506" s="145"/>
      <c r="AG506" s="148"/>
    </row>
    <row r="507" spans="2:33" s="144" customFormat="1" ht="12.75">
      <c r="B507" s="145"/>
      <c r="C507" s="145"/>
      <c r="D507" s="145"/>
      <c r="AG507" s="148"/>
    </row>
    <row r="508" spans="2:33" s="144" customFormat="1" ht="12.75">
      <c r="B508" s="145"/>
      <c r="C508" s="145"/>
      <c r="D508" s="145"/>
      <c r="AG508" s="148"/>
    </row>
    <row r="509" spans="2:33" s="144" customFormat="1" ht="12.75">
      <c r="B509" s="145"/>
      <c r="C509" s="145"/>
      <c r="D509" s="145"/>
      <c r="AG509" s="148"/>
    </row>
    <row r="510" spans="2:33" s="144" customFormat="1" ht="12.75">
      <c r="B510" s="145"/>
      <c r="C510" s="145"/>
      <c r="D510" s="145"/>
      <c r="AG510" s="148"/>
    </row>
    <row r="511" spans="2:33" s="144" customFormat="1" ht="12.75">
      <c r="B511" s="145"/>
      <c r="C511" s="145"/>
      <c r="D511" s="145"/>
      <c r="AG511" s="148"/>
    </row>
    <row r="512" spans="2:33" s="144" customFormat="1" ht="12.75">
      <c r="B512" s="145"/>
      <c r="C512" s="145"/>
      <c r="D512" s="145"/>
      <c r="AG512" s="148"/>
    </row>
    <row r="513" spans="2:33" s="144" customFormat="1" ht="12.75">
      <c r="B513" s="145"/>
      <c r="C513" s="145"/>
      <c r="D513" s="145"/>
      <c r="AG513" s="148"/>
    </row>
    <row r="514" spans="2:33" s="144" customFormat="1" ht="12.75">
      <c r="B514" s="145"/>
      <c r="C514" s="145"/>
      <c r="D514" s="145"/>
      <c r="AG514" s="148"/>
    </row>
    <row r="515" spans="2:33" s="144" customFormat="1" ht="12.75">
      <c r="B515" s="145"/>
      <c r="C515" s="145"/>
      <c r="D515" s="145"/>
      <c r="AG515" s="148"/>
    </row>
    <row r="516" spans="2:33" s="144" customFormat="1" ht="12.75">
      <c r="B516" s="145"/>
      <c r="C516" s="145"/>
      <c r="D516" s="145"/>
      <c r="AG516" s="148"/>
    </row>
    <row r="517" spans="2:33" s="144" customFormat="1" ht="12.75">
      <c r="B517" s="145"/>
      <c r="C517" s="145"/>
      <c r="D517" s="145"/>
      <c r="AG517" s="148"/>
    </row>
    <row r="518" spans="2:33" s="144" customFormat="1" ht="12.75">
      <c r="B518" s="145"/>
      <c r="C518" s="145"/>
      <c r="D518" s="145"/>
      <c r="AG518" s="148"/>
    </row>
    <row r="519" spans="2:33" s="144" customFormat="1" ht="12.75">
      <c r="B519" s="145"/>
      <c r="C519" s="145"/>
      <c r="D519" s="145"/>
      <c r="AG519" s="148"/>
    </row>
    <row r="520" spans="2:33" s="144" customFormat="1" ht="12.75">
      <c r="B520" s="145"/>
      <c r="C520" s="145"/>
      <c r="D520" s="145"/>
      <c r="AG520" s="148"/>
    </row>
    <row r="521" spans="2:33" s="144" customFormat="1" ht="12.75">
      <c r="B521" s="145"/>
      <c r="C521" s="145"/>
      <c r="D521" s="145"/>
      <c r="AG521" s="148"/>
    </row>
    <row r="522" spans="2:33" s="144" customFormat="1" ht="12.75">
      <c r="B522" s="145"/>
      <c r="C522" s="145"/>
      <c r="D522" s="145"/>
      <c r="AG522" s="148"/>
    </row>
    <row r="523" spans="2:33" s="144" customFormat="1" ht="12.75">
      <c r="B523" s="145"/>
      <c r="C523" s="145"/>
      <c r="D523" s="145"/>
      <c r="AG523" s="148"/>
    </row>
    <row r="524" spans="2:33" s="144" customFormat="1" ht="12.75">
      <c r="B524" s="145"/>
      <c r="C524" s="145"/>
      <c r="D524" s="145"/>
      <c r="AG524" s="148"/>
    </row>
    <row r="525" spans="2:33" s="144" customFormat="1" ht="12.75">
      <c r="B525" s="145"/>
      <c r="C525" s="145"/>
      <c r="D525" s="145"/>
      <c r="AG525" s="148"/>
    </row>
    <row r="526" spans="2:33" s="144" customFormat="1" ht="12.75">
      <c r="B526" s="145"/>
      <c r="C526" s="145"/>
      <c r="D526" s="145"/>
      <c r="AG526" s="148"/>
    </row>
    <row r="527" spans="2:33" s="144" customFormat="1" ht="12.75">
      <c r="B527" s="145"/>
      <c r="C527" s="145"/>
      <c r="D527" s="145"/>
      <c r="AG527" s="148"/>
    </row>
    <row r="528" spans="2:33" s="144" customFormat="1" ht="12.75">
      <c r="B528" s="145"/>
      <c r="C528" s="145"/>
      <c r="D528" s="145"/>
      <c r="AG528" s="148"/>
    </row>
    <row r="529" spans="2:33" s="144" customFormat="1" ht="12.75">
      <c r="B529" s="145"/>
      <c r="C529" s="145"/>
      <c r="D529" s="145"/>
      <c r="AG529" s="148"/>
    </row>
    <row r="530" spans="2:33" s="144" customFormat="1" ht="12.75">
      <c r="B530" s="145"/>
      <c r="C530" s="145"/>
      <c r="D530" s="145"/>
      <c r="AG530" s="148"/>
    </row>
    <row r="531" spans="2:33" s="144" customFormat="1" ht="12.75">
      <c r="B531" s="145"/>
      <c r="C531" s="145"/>
      <c r="D531" s="145"/>
      <c r="AG531" s="148"/>
    </row>
    <row r="532" spans="2:33" s="144" customFormat="1" ht="12.75">
      <c r="B532" s="145"/>
      <c r="C532" s="145"/>
      <c r="D532" s="145"/>
      <c r="AG532" s="148"/>
    </row>
    <row r="533" spans="2:33" s="144" customFormat="1" ht="12.75">
      <c r="B533" s="145"/>
      <c r="C533" s="145"/>
      <c r="D533" s="145"/>
      <c r="AG533" s="148"/>
    </row>
    <row r="534" spans="2:33" s="144" customFormat="1" ht="12.75">
      <c r="B534" s="145"/>
      <c r="C534" s="145"/>
      <c r="D534" s="145"/>
      <c r="AG534" s="148"/>
    </row>
    <row r="535" spans="2:33" s="144" customFormat="1" ht="12.75">
      <c r="B535" s="145"/>
      <c r="C535" s="145"/>
      <c r="D535" s="145"/>
      <c r="AG535" s="148"/>
    </row>
    <row r="536" spans="2:33" s="144" customFormat="1" ht="12.75">
      <c r="B536" s="145"/>
      <c r="C536" s="145"/>
      <c r="D536" s="145"/>
      <c r="AG536" s="148"/>
    </row>
    <row r="537" spans="2:33" s="144" customFormat="1" ht="12.75">
      <c r="B537" s="145"/>
      <c r="C537" s="145"/>
      <c r="D537" s="145"/>
      <c r="AG537" s="148"/>
    </row>
    <row r="538" spans="2:33" s="144" customFormat="1" ht="12.75">
      <c r="B538" s="145"/>
      <c r="C538" s="145"/>
      <c r="D538" s="145"/>
      <c r="AG538" s="148"/>
    </row>
    <row r="539" spans="2:33" s="144" customFormat="1" ht="12.75">
      <c r="B539" s="145"/>
      <c r="C539" s="145"/>
      <c r="D539" s="145"/>
      <c r="AG539" s="148"/>
    </row>
    <row r="540" spans="2:33" s="144" customFormat="1" ht="12.75">
      <c r="B540" s="145"/>
      <c r="C540" s="145"/>
      <c r="D540" s="145"/>
      <c r="AG540" s="148"/>
    </row>
    <row r="541" spans="2:33" s="144" customFormat="1" ht="12.75">
      <c r="B541" s="145"/>
      <c r="C541" s="145"/>
      <c r="D541" s="145"/>
      <c r="AG541" s="148"/>
    </row>
    <row r="542" spans="2:33" s="144" customFormat="1" ht="12.75">
      <c r="B542" s="145"/>
      <c r="C542" s="145"/>
      <c r="D542" s="145"/>
      <c r="AG542" s="148"/>
    </row>
    <row r="543" spans="2:33" s="144" customFormat="1" ht="12.75">
      <c r="B543" s="145"/>
      <c r="C543" s="145"/>
      <c r="D543" s="145"/>
      <c r="AG543" s="148"/>
    </row>
    <row r="544" spans="2:33" s="144" customFormat="1" ht="12.75">
      <c r="B544" s="145"/>
      <c r="C544" s="145"/>
      <c r="D544" s="145"/>
      <c r="AG544" s="148"/>
    </row>
    <row r="545" spans="2:33" s="144" customFormat="1" ht="12.75">
      <c r="B545" s="145"/>
      <c r="C545" s="145"/>
      <c r="D545" s="145"/>
      <c r="AG545" s="148"/>
    </row>
    <row r="546" spans="2:33" s="144" customFormat="1" ht="12.75">
      <c r="B546" s="145"/>
      <c r="C546" s="145"/>
      <c r="D546" s="145"/>
      <c r="AG546" s="148"/>
    </row>
    <row r="547" spans="2:33" s="144" customFormat="1" ht="12.75">
      <c r="B547" s="145"/>
      <c r="C547" s="145"/>
      <c r="D547" s="145"/>
      <c r="AG547" s="148"/>
    </row>
    <row r="548" spans="2:33" s="144" customFormat="1" ht="12.75">
      <c r="B548" s="145"/>
      <c r="C548" s="145"/>
      <c r="D548" s="145"/>
      <c r="AG548" s="148"/>
    </row>
    <row r="549" spans="2:33" s="144" customFormat="1" ht="12.75">
      <c r="B549" s="145"/>
      <c r="C549" s="145"/>
      <c r="D549" s="145"/>
      <c r="AG549" s="148"/>
    </row>
    <row r="550" spans="2:33" s="144" customFormat="1" ht="12.75">
      <c r="B550" s="145"/>
      <c r="C550" s="145"/>
      <c r="D550" s="145"/>
      <c r="AG550" s="148"/>
    </row>
    <row r="551" spans="2:33" s="144" customFormat="1" ht="12.75">
      <c r="B551" s="145"/>
      <c r="C551" s="145"/>
      <c r="D551" s="145"/>
      <c r="AG551" s="148"/>
    </row>
    <row r="552" spans="2:33" s="144" customFormat="1" ht="12.75">
      <c r="B552" s="145"/>
      <c r="C552" s="145"/>
      <c r="D552" s="145"/>
      <c r="AG552" s="148"/>
    </row>
    <row r="553" spans="2:33" s="144" customFormat="1" ht="12.75">
      <c r="B553" s="145"/>
      <c r="C553" s="145"/>
      <c r="D553" s="145"/>
      <c r="AG553" s="148"/>
    </row>
    <row r="554" spans="2:33" s="144" customFormat="1" ht="12.75">
      <c r="B554" s="145"/>
      <c r="C554" s="145"/>
      <c r="D554" s="145"/>
      <c r="AG554" s="148"/>
    </row>
    <row r="555" spans="2:33" s="144" customFormat="1" ht="12.75">
      <c r="B555" s="145"/>
      <c r="C555" s="145"/>
      <c r="D555" s="145"/>
      <c r="AG555" s="148"/>
    </row>
    <row r="556" spans="2:33" s="144" customFormat="1" ht="12.75">
      <c r="B556" s="145"/>
      <c r="C556" s="145"/>
      <c r="D556" s="145"/>
      <c r="AG556" s="148"/>
    </row>
    <row r="557" spans="2:33" s="144" customFormat="1" ht="12.75">
      <c r="B557" s="145"/>
      <c r="C557" s="145"/>
      <c r="D557" s="145"/>
      <c r="AG557" s="148"/>
    </row>
    <row r="558" spans="2:33" s="144" customFormat="1" ht="12.75">
      <c r="B558" s="145"/>
      <c r="C558" s="145"/>
      <c r="D558" s="145"/>
      <c r="AG558" s="148"/>
    </row>
    <row r="559" spans="2:33" s="144" customFormat="1" ht="12.75">
      <c r="B559" s="145"/>
      <c r="C559" s="145"/>
      <c r="D559" s="145"/>
      <c r="AG559" s="148"/>
    </row>
    <row r="560" spans="2:33" s="144" customFormat="1" ht="12.75">
      <c r="B560" s="145"/>
      <c r="C560" s="145"/>
      <c r="D560" s="145"/>
      <c r="AG560" s="148"/>
    </row>
    <row r="561" spans="2:33" s="144" customFormat="1" ht="12.75">
      <c r="B561" s="145"/>
      <c r="C561" s="145"/>
      <c r="D561" s="145"/>
      <c r="AG561" s="148"/>
    </row>
    <row r="562" spans="2:33" s="144" customFormat="1" ht="12.75">
      <c r="B562" s="145"/>
      <c r="C562" s="145"/>
      <c r="D562" s="145"/>
      <c r="AG562" s="148"/>
    </row>
    <row r="563" spans="2:33" s="144" customFormat="1" ht="12.75">
      <c r="B563" s="145"/>
      <c r="C563" s="145"/>
      <c r="D563" s="145"/>
      <c r="AG563" s="148"/>
    </row>
    <row r="564" spans="2:33" s="144" customFormat="1" ht="12.75">
      <c r="B564" s="145"/>
      <c r="C564" s="145"/>
      <c r="D564" s="145"/>
      <c r="AG564" s="148"/>
    </row>
    <row r="565" spans="2:33" s="144" customFormat="1" ht="12.75">
      <c r="B565" s="145"/>
      <c r="C565" s="145"/>
      <c r="D565" s="145"/>
      <c r="AG565" s="148"/>
    </row>
    <row r="566" spans="2:33" s="144" customFormat="1" ht="12.75">
      <c r="B566" s="145"/>
      <c r="C566" s="145"/>
      <c r="D566" s="145"/>
      <c r="AG566" s="148"/>
    </row>
    <row r="567" spans="2:33" s="144" customFormat="1" ht="12.75">
      <c r="B567" s="145"/>
      <c r="C567" s="145"/>
      <c r="D567" s="145"/>
      <c r="AG567" s="148"/>
    </row>
    <row r="568" spans="2:33" s="144" customFormat="1" ht="12.75">
      <c r="B568" s="145"/>
      <c r="C568" s="145"/>
      <c r="D568" s="145"/>
      <c r="AG568" s="148"/>
    </row>
    <row r="569" spans="2:33" s="144" customFormat="1" ht="12.75">
      <c r="B569" s="145"/>
      <c r="C569" s="145"/>
      <c r="D569" s="145"/>
      <c r="AG569" s="148"/>
    </row>
    <row r="570" spans="2:33" s="144" customFormat="1" ht="12.75">
      <c r="B570" s="145"/>
      <c r="C570" s="145"/>
      <c r="D570" s="145"/>
      <c r="AG570" s="148"/>
    </row>
    <row r="571" spans="2:33" s="144" customFormat="1" ht="12.75">
      <c r="B571" s="145"/>
      <c r="C571" s="145"/>
      <c r="D571" s="145"/>
      <c r="AG571" s="148"/>
    </row>
    <row r="572" spans="2:33" s="144" customFormat="1" ht="12.75">
      <c r="B572" s="145"/>
      <c r="C572" s="145"/>
      <c r="D572" s="145"/>
      <c r="AG572" s="148"/>
    </row>
    <row r="573" spans="2:33" s="144" customFormat="1" ht="12.75">
      <c r="B573" s="145"/>
      <c r="C573" s="145"/>
      <c r="D573" s="145"/>
      <c r="AG573" s="148"/>
    </row>
    <row r="574" spans="2:33" s="144" customFormat="1" ht="12.75">
      <c r="B574" s="145"/>
      <c r="C574" s="145"/>
      <c r="D574" s="145"/>
      <c r="AG574" s="148"/>
    </row>
    <row r="575" spans="2:33" s="144" customFormat="1" ht="12.75">
      <c r="B575" s="145"/>
      <c r="C575" s="145"/>
      <c r="D575" s="145"/>
      <c r="AG575" s="148"/>
    </row>
    <row r="576" spans="2:33" s="144" customFormat="1" ht="12.75">
      <c r="B576" s="145"/>
      <c r="C576" s="145"/>
      <c r="D576" s="145"/>
      <c r="AG576" s="148"/>
    </row>
    <row r="577" spans="2:33" s="144" customFormat="1" ht="12.75">
      <c r="B577" s="145"/>
      <c r="C577" s="145"/>
      <c r="D577" s="145"/>
      <c r="AG577" s="148"/>
    </row>
    <row r="578" spans="2:33" s="144" customFormat="1" ht="12.75">
      <c r="B578" s="145"/>
      <c r="C578" s="145"/>
      <c r="D578" s="145"/>
      <c r="AG578" s="148"/>
    </row>
    <row r="579" spans="2:33" s="144" customFormat="1" ht="12.75">
      <c r="B579" s="145"/>
      <c r="C579" s="145"/>
      <c r="D579" s="145"/>
      <c r="AG579" s="148"/>
    </row>
    <row r="580" spans="2:33" s="144" customFormat="1" ht="12.75">
      <c r="B580" s="145"/>
      <c r="C580" s="145"/>
      <c r="D580" s="145"/>
      <c r="AG580" s="148"/>
    </row>
    <row r="581" spans="2:33" s="144" customFormat="1" ht="12.75">
      <c r="B581" s="145"/>
      <c r="C581" s="145"/>
      <c r="D581" s="145"/>
      <c r="AG581" s="148"/>
    </row>
    <row r="582" spans="2:33" s="144" customFormat="1" ht="12.75">
      <c r="B582" s="145"/>
      <c r="C582" s="145"/>
      <c r="D582" s="145"/>
      <c r="AG582" s="148"/>
    </row>
    <row r="583" spans="2:33" s="144" customFormat="1" ht="12.75">
      <c r="B583" s="145"/>
      <c r="C583" s="145"/>
      <c r="D583" s="145"/>
      <c r="AG583" s="148"/>
    </row>
    <row r="584" spans="2:33" s="144" customFormat="1" ht="12.75">
      <c r="B584" s="145"/>
      <c r="C584" s="145"/>
      <c r="D584" s="145"/>
      <c r="AG584" s="148"/>
    </row>
    <row r="585" spans="2:33" s="144" customFormat="1" ht="12.75">
      <c r="B585" s="145"/>
      <c r="C585" s="145"/>
      <c r="D585" s="145"/>
      <c r="AG585" s="148"/>
    </row>
    <row r="586" spans="2:33" s="144" customFormat="1" ht="12.75">
      <c r="B586" s="145"/>
      <c r="C586" s="145"/>
      <c r="D586" s="145"/>
      <c r="AG586" s="148"/>
    </row>
    <row r="587" spans="2:33" s="144" customFormat="1" ht="12.75">
      <c r="B587" s="145"/>
      <c r="C587" s="145"/>
      <c r="D587" s="145"/>
      <c r="AG587" s="148"/>
    </row>
    <row r="588" spans="2:33" s="144" customFormat="1" ht="12.75">
      <c r="B588" s="145"/>
      <c r="C588" s="145"/>
      <c r="D588" s="145"/>
      <c r="AG588" s="148"/>
    </row>
    <row r="589" spans="2:33" s="144" customFormat="1" ht="12.75">
      <c r="B589" s="145"/>
      <c r="C589" s="145"/>
      <c r="D589" s="145"/>
      <c r="AG589" s="148"/>
    </row>
    <row r="590" spans="2:33" s="144" customFormat="1" ht="12.75">
      <c r="B590" s="145"/>
      <c r="C590" s="145"/>
      <c r="D590" s="145"/>
      <c r="AG590" s="148"/>
    </row>
    <row r="591" spans="2:33" s="144" customFormat="1" ht="12.75">
      <c r="B591" s="145"/>
      <c r="C591" s="145"/>
      <c r="D591" s="145"/>
      <c r="AG591" s="148"/>
    </row>
    <row r="592" spans="2:33" s="144" customFormat="1" ht="12.75">
      <c r="B592" s="145"/>
      <c r="C592" s="145"/>
      <c r="D592" s="145"/>
      <c r="AG592" s="148"/>
    </row>
    <row r="593" spans="2:33" s="144" customFormat="1" ht="12.75">
      <c r="B593" s="145"/>
      <c r="C593" s="145"/>
      <c r="D593" s="145"/>
      <c r="AG593" s="148"/>
    </row>
    <row r="594" spans="2:33" s="144" customFormat="1" ht="12.75">
      <c r="B594" s="145"/>
      <c r="C594" s="145"/>
      <c r="D594" s="145"/>
      <c r="AG594" s="148"/>
    </row>
    <row r="595" spans="2:33" s="144" customFormat="1" ht="12.75">
      <c r="B595" s="145"/>
      <c r="C595" s="145"/>
      <c r="D595" s="145"/>
      <c r="AG595" s="148"/>
    </row>
    <row r="596" spans="2:33" s="144" customFormat="1" ht="12.75">
      <c r="B596" s="145"/>
      <c r="C596" s="145"/>
      <c r="D596" s="145"/>
      <c r="AG596" s="148"/>
    </row>
    <row r="597" spans="2:33" s="144" customFormat="1" ht="12.75">
      <c r="B597" s="145"/>
      <c r="C597" s="145"/>
      <c r="D597" s="145"/>
      <c r="AG597" s="148"/>
    </row>
    <row r="598" spans="2:33" s="144" customFormat="1" ht="12.75">
      <c r="B598" s="145"/>
      <c r="C598" s="145"/>
      <c r="D598" s="145"/>
      <c r="AG598" s="148"/>
    </row>
    <row r="599" spans="2:33" s="144" customFormat="1" ht="12.75">
      <c r="B599" s="145"/>
      <c r="C599" s="145"/>
      <c r="D599" s="145"/>
      <c r="AG599" s="148"/>
    </row>
    <row r="600" spans="2:33" s="144" customFormat="1" ht="12.75">
      <c r="B600" s="145"/>
      <c r="C600" s="145"/>
      <c r="D600" s="145"/>
      <c r="AG600" s="148"/>
    </row>
    <row r="601" spans="2:33" s="144" customFormat="1" ht="12.75">
      <c r="B601" s="145"/>
      <c r="C601" s="145"/>
      <c r="D601" s="145"/>
      <c r="AG601" s="148"/>
    </row>
    <row r="602" spans="2:33" s="144" customFormat="1" ht="12.75">
      <c r="B602" s="145"/>
      <c r="C602" s="145"/>
      <c r="D602" s="145"/>
      <c r="AG602" s="148"/>
    </row>
    <row r="603" spans="2:33" s="144" customFormat="1" ht="12.75">
      <c r="B603" s="145"/>
      <c r="C603" s="145"/>
      <c r="D603" s="145"/>
      <c r="AG603" s="148"/>
    </row>
    <row r="604" spans="2:33" s="144" customFormat="1" ht="12.75">
      <c r="B604" s="145"/>
      <c r="C604" s="145"/>
      <c r="D604" s="145"/>
      <c r="AG604" s="148"/>
    </row>
    <row r="605" spans="2:33" s="144" customFormat="1" ht="12.75">
      <c r="B605" s="145"/>
      <c r="C605" s="145"/>
      <c r="D605" s="145"/>
      <c r="AG605" s="148"/>
    </row>
    <row r="606" spans="2:33" s="144" customFormat="1" ht="12.75">
      <c r="B606" s="145"/>
      <c r="C606" s="145"/>
      <c r="D606" s="145"/>
      <c r="AG606" s="148"/>
    </row>
    <row r="607" spans="2:33" s="144" customFormat="1" ht="12.75">
      <c r="B607" s="145"/>
      <c r="C607" s="145"/>
      <c r="D607" s="145"/>
      <c r="AG607" s="148"/>
    </row>
    <row r="608" spans="2:33" s="144" customFormat="1" ht="12.75">
      <c r="B608" s="145"/>
      <c r="C608" s="145"/>
      <c r="D608" s="145"/>
      <c r="AG608" s="148"/>
    </row>
    <row r="609" spans="2:33" s="144" customFormat="1" ht="12.75">
      <c r="B609" s="145"/>
      <c r="C609" s="145"/>
      <c r="D609" s="145"/>
      <c r="AG609" s="148"/>
    </row>
    <row r="610" spans="2:33" s="144" customFormat="1" ht="12.75">
      <c r="B610" s="145"/>
      <c r="C610" s="145"/>
      <c r="D610" s="145"/>
      <c r="AG610" s="148"/>
    </row>
    <row r="611" spans="2:33" s="144" customFormat="1" ht="12.75">
      <c r="B611" s="145"/>
      <c r="C611" s="145"/>
      <c r="D611" s="145"/>
      <c r="AG611" s="148"/>
    </row>
    <row r="612" spans="2:33" s="144" customFormat="1" ht="12.75">
      <c r="B612" s="145"/>
      <c r="C612" s="145"/>
      <c r="D612" s="145"/>
      <c r="AG612" s="148"/>
    </row>
    <row r="613" spans="2:33" s="144" customFormat="1" ht="12.75">
      <c r="B613" s="145"/>
      <c r="C613" s="145"/>
      <c r="D613" s="145"/>
      <c r="AG613" s="148"/>
    </row>
    <row r="614" spans="2:33" s="144" customFormat="1" ht="12.75">
      <c r="B614" s="145"/>
      <c r="C614" s="145"/>
      <c r="D614" s="145"/>
      <c r="AG614" s="148"/>
    </row>
    <row r="615" spans="2:33" s="144" customFormat="1" ht="12.75">
      <c r="B615" s="145"/>
      <c r="C615" s="145"/>
      <c r="D615" s="145"/>
      <c r="AG615" s="148"/>
    </row>
    <row r="616" spans="2:33" s="144" customFormat="1" ht="12.75">
      <c r="B616" s="145"/>
      <c r="C616" s="145"/>
      <c r="D616" s="145"/>
      <c r="AG616" s="148"/>
    </row>
    <row r="617" spans="2:33" s="144" customFormat="1" ht="12.75">
      <c r="B617" s="145"/>
      <c r="C617" s="145"/>
      <c r="D617" s="145"/>
      <c r="AG617" s="148"/>
    </row>
    <row r="618" spans="2:33" s="144" customFormat="1" ht="12.75">
      <c r="B618" s="145"/>
      <c r="C618" s="145"/>
      <c r="D618" s="145"/>
      <c r="AG618" s="148"/>
    </row>
    <row r="619" spans="2:33" s="144" customFormat="1" ht="12.75">
      <c r="B619" s="145"/>
      <c r="C619" s="145"/>
      <c r="D619" s="145"/>
      <c r="AG619" s="148"/>
    </row>
    <row r="620" spans="2:33" s="144" customFormat="1" ht="12.75">
      <c r="B620" s="145"/>
      <c r="C620" s="145"/>
      <c r="D620" s="145"/>
      <c r="AG620" s="148"/>
    </row>
    <row r="621" spans="2:33" s="144" customFormat="1" ht="12.75">
      <c r="B621" s="145"/>
      <c r="C621" s="145"/>
      <c r="D621" s="145"/>
      <c r="AG621" s="148"/>
    </row>
    <row r="622" spans="2:33" s="144" customFormat="1" ht="12.75">
      <c r="B622" s="145"/>
      <c r="C622" s="145"/>
      <c r="D622" s="145"/>
      <c r="AG622" s="148"/>
    </row>
    <row r="623" spans="2:33" s="144" customFormat="1" ht="12.75">
      <c r="B623" s="145"/>
      <c r="C623" s="145"/>
      <c r="D623" s="145"/>
      <c r="AG623" s="148"/>
    </row>
    <row r="624" spans="2:33" s="144" customFormat="1" ht="12.75">
      <c r="B624" s="145"/>
      <c r="C624" s="145"/>
      <c r="D624" s="145"/>
      <c r="AG624" s="148"/>
    </row>
    <row r="625" spans="2:33" s="144" customFormat="1" ht="12.75">
      <c r="B625" s="145"/>
      <c r="C625" s="145"/>
      <c r="D625" s="145"/>
      <c r="AG625" s="148"/>
    </row>
    <row r="626" spans="2:33" s="144" customFormat="1" ht="12.75">
      <c r="B626" s="145"/>
      <c r="C626" s="145"/>
      <c r="D626" s="145"/>
      <c r="AG626" s="148"/>
    </row>
    <row r="627" spans="2:33" s="144" customFormat="1" ht="12.75">
      <c r="B627" s="145"/>
      <c r="C627" s="145"/>
      <c r="D627" s="145"/>
      <c r="AG627" s="148"/>
    </row>
    <row r="628" spans="2:33" s="144" customFormat="1" ht="12.75">
      <c r="B628" s="145"/>
      <c r="C628" s="145"/>
      <c r="D628" s="145"/>
      <c r="AG628" s="148"/>
    </row>
    <row r="629" spans="2:33" s="144" customFormat="1" ht="12.75">
      <c r="B629" s="145"/>
      <c r="C629" s="145"/>
      <c r="D629" s="145"/>
      <c r="AG629" s="148"/>
    </row>
    <row r="630" spans="2:33" s="144" customFormat="1" ht="12.75">
      <c r="B630" s="145"/>
      <c r="C630" s="145"/>
      <c r="D630" s="145"/>
      <c r="AG630" s="148"/>
    </row>
    <row r="631" spans="2:33" s="144" customFormat="1" ht="12.75">
      <c r="B631" s="145"/>
      <c r="C631" s="145"/>
      <c r="D631" s="145"/>
      <c r="AG631" s="148"/>
    </row>
    <row r="632" spans="2:33" s="144" customFormat="1" ht="12.75">
      <c r="B632" s="145"/>
      <c r="C632" s="145"/>
      <c r="D632" s="145"/>
      <c r="AG632" s="148"/>
    </row>
    <row r="633" spans="2:33" s="144" customFormat="1" ht="12.75">
      <c r="B633" s="145"/>
      <c r="C633" s="145"/>
      <c r="D633" s="145"/>
      <c r="AG633" s="148"/>
    </row>
    <row r="634" spans="2:33" s="144" customFormat="1" ht="12.75">
      <c r="B634" s="145"/>
      <c r="C634" s="145"/>
      <c r="D634" s="145"/>
      <c r="AG634" s="148"/>
    </row>
    <row r="635" spans="2:33" s="144" customFormat="1" ht="12.75">
      <c r="B635" s="145"/>
      <c r="C635" s="145"/>
      <c r="D635" s="145"/>
      <c r="AG635" s="148"/>
    </row>
    <row r="636" spans="2:33" s="144" customFormat="1" ht="12.75">
      <c r="B636" s="145"/>
      <c r="C636" s="145"/>
      <c r="D636" s="145"/>
      <c r="AG636" s="148"/>
    </row>
    <row r="637" spans="2:33" s="144" customFormat="1" ht="12.75">
      <c r="B637" s="145"/>
      <c r="C637" s="145"/>
      <c r="D637" s="145"/>
      <c r="AG637" s="148"/>
    </row>
    <row r="638" spans="2:33" s="144" customFormat="1" ht="12.75">
      <c r="B638" s="145"/>
      <c r="C638" s="145"/>
      <c r="D638" s="145"/>
      <c r="AG638" s="148"/>
    </row>
    <row r="639" spans="2:33" s="144" customFormat="1" ht="12.75">
      <c r="B639" s="145"/>
      <c r="C639" s="145"/>
      <c r="D639" s="145"/>
      <c r="AG639" s="148"/>
    </row>
    <row r="640" spans="2:33" s="144" customFormat="1" ht="12.75">
      <c r="B640" s="145"/>
      <c r="C640" s="145"/>
      <c r="D640" s="145"/>
      <c r="AG640" s="148"/>
    </row>
    <row r="641" spans="2:33" s="144" customFormat="1" ht="12.75">
      <c r="B641" s="145"/>
      <c r="C641" s="145"/>
      <c r="D641" s="145"/>
      <c r="AG641" s="148"/>
    </row>
    <row r="642" spans="2:33" s="144" customFormat="1" ht="12.75">
      <c r="B642" s="145"/>
      <c r="C642" s="145"/>
      <c r="D642" s="145"/>
      <c r="AG642" s="148"/>
    </row>
    <row r="643" spans="2:33" s="144" customFormat="1" ht="12.75">
      <c r="B643" s="145"/>
      <c r="C643" s="145"/>
      <c r="D643" s="145"/>
      <c r="AG643" s="148"/>
    </row>
    <row r="644" spans="2:33" s="144" customFormat="1" ht="12.75">
      <c r="B644" s="145"/>
      <c r="C644" s="145"/>
      <c r="D644" s="145"/>
      <c r="AG644" s="148"/>
    </row>
    <row r="645" spans="2:33" s="144" customFormat="1" ht="12.75">
      <c r="B645" s="145"/>
      <c r="C645" s="145"/>
      <c r="D645" s="145"/>
      <c r="AG645" s="148"/>
    </row>
    <row r="646" spans="2:33" s="144" customFormat="1" ht="12.75">
      <c r="B646" s="145"/>
      <c r="C646" s="145"/>
      <c r="D646" s="145"/>
      <c r="AG646" s="148"/>
    </row>
    <row r="647" spans="2:33" s="144" customFormat="1" ht="12.75">
      <c r="B647" s="145"/>
      <c r="C647" s="145"/>
      <c r="D647" s="145"/>
      <c r="AG647" s="148"/>
    </row>
    <row r="648" spans="2:33" s="144" customFormat="1" ht="12.75">
      <c r="B648" s="145"/>
      <c r="C648" s="145"/>
      <c r="D648" s="145"/>
      <c r="AG648" s="148"/>
    </row>
    <row r="649" spans="2:33" s="144" customFormat="1" ht="12.75">
      <c r="B649" s="145"/>
      <c r="C649" s="145"/>
      <c r="D649" s="145"/>
      <c r="AG649" s="148"/>
    </row>
    <row r="650" spans="2:33" s="144" customFormat="1" ht="12.75">
      <c r="B650" s="145"/>
      <c r="C650" s="145"/>
      <c r="D650" s="145"/>
      <c r="AG650" s="148"/>
    </row>
    <row r="651" spans="2:33" s="144" customFormat="1" ht="12.75">
      <c r="B651" s="145"/>
      <c r="C651" s="145"/>
      <c r="D651" s="145"/>
      <c r="AG651" s="148"/>
    </row>
    <row r="652" spans="2:33" s="144" customFormat="1" ht="12.75">
      <c r="B652" s="145"/>
      <c r="C652" s="145"/>
      <c r="D652" s="145"/>
      <c r="AG652" s="148"/>
    </row>
    <row r="653" spans="2:33" s="144" customFormat="1" ht="12.75">
      <c r="B653" s="145"/>
      <c r="C653" s="145"/>
      <c r="D653" s="145"/>
      <c r="AG653" s="148"/>
    </row>
    <row r="654" spans="2:33" s="144" customFormat="1" ht="12.75">
      <c r="B654" s="145"/>
      <c r="C654" s="145"/>
      <c r="D654" s="145"/>
      <c r="AG654" s="148"/>
    </row>
    <row r="655" spans="2:33" s="144" customFormat="1" ht="12.75">
      <c r="B655" s="145"/>
      <c r="C655" s="145"/>
      <c r="D655" s="145"/>
      <c r="AG655" s="148"/>
    </row>
    <row r="656" spans="2:33" s="144" customFormat="1" ht="12.75">
      <c r="B656" s="145"/>
      <c r="C656" s="145"/>
      <c r="D656" s="145"/>
      <c r="AG656" s="148"/>
    </row>
    <row r="657" spans="2:33" s="144" customFormat="1" ht="12.75">
      <c r="B657" s="145"/>
      <c r="C657" s="145"/>
      <c r="D657" s="145"/>
      <c r="AG657" s="148"/>
    </row>
    <row r="658" spans="2:33" s="144" customFormat="1" ht="12.75">
      <c r="B658" s="145"/>
      <c r="C658" s="145"/>
      <c r="D658" s="145"/>
      <c r="AG658" s="148"/>
    </row>
    <row r="659" spans="2:33" s="144" customFormat="1" ht="12.75">
      <c r="B659" s="145"/>
      <c r="C659" s="145"/>
      <c r="D659" s="145"/>
      <c r="AG659" s="148"/>
    </row>
    <row r="660" spans="2:33" s="144" customFormat="1" ht="12.75">
      <c r="B660" s="145"/>
      <c r="C660" s="145"/>
      <c r="D660" s="145"/>
      <c r="AG660" s="148"/>
    </row>
    <row r="661" spans="2:33" s="144" customFormat="1" ht="12.75">
      <c r="B661" s="145"/>
      <c r="C661" s="145"/>
      <c r="D661" s="145"/>
      <c r="AG661" s="148"/>
    </row>
    <row r="662" spans="2:33" s="144" customFormat="1" ht="12.75">
      <c r="B662" s="145"/>
      <c r="C662" s="145"/>
      <c r="D662" s="145"/>
      <c r="AG662" s="148"/>
    </row>
    <row r="663" spans="2:33" s="144" customFormat="1" ht="12.75">
      <c r="B663" s="145"/>
      <c r="C663" s="145"/>
      <c r="D663" s="145"/>
      <c r="AG663" s="148"/>
    </row>
    <row r="664" spans="2:33" s="144" customFormat="1" ht="12.75">
      <c r="B664" s="145"/>
      <c r="C664" s="145"/>
      <c r="D664" s="145"/>
      <c r="AG664" s="148"/>
    </row>
    <row r="665" spans="2:33" s="144" customFormat="1" ht="12.75">
      <c r="B665" s="145"/>
      <c r="C665" s="145"/>
      <c r="D665" s="145"/>
      <c r="AG665" s="148"/>
    </row>
    <row r="666" spans="2:33" s="144" customFormat="1" ht="12.75">
      <c r="B666" s="145"/>
      <c r="C666" s="145"/>
      <c r="D666" s="145"/>
      <c r="AG666" s="148"/>
    </row>
    <row r="667" spans="2:33" s="144" customFormat="1" ht="12.75">
      <c r="B667" s="145"/>
      <c r="C667" s="145"/>
      <c r="D667" s="145"/>
      <c r="AG667" s="148"/>
    </row>
    <row r="668" spans="2:33" s="144" customFormat="1" ht="12.75">
      <c r="B668" s="145"/>
      <c r="C668" s="145"/>
      <c r="D668" s="145"/>
      <c r="AG668" s="148"/>
    </row>
    <row r="669" spans="2:33" s="144" customFormat="1" ht="12.75">
      <c r="B669" s="145"/>
      <c r="C669" s="145"/>
      <c r="D669" s="145"/>
      <c r="AG669" s="148"/>
    </row>
  </sheetData>
  <sheetProtection password="EE58" sheet="1" objects="1" scenarios="1" selectLockedCells="1" selectUnlockedCells="1"/>
  <mergeCells count="33">
    <mergeCell ref="A1:AE1"/>
    <mergeCell ref="B46:G46"/>
    <mergeCell ref="B47:G47"/>
    <mergeCell ref="B48:G48"/>
    <mergeCell ref="B52:G52"/>
    <mergeCell ref="B53:G53"/>
    <mergeCell ref="B43:G43"/>
    <mergeCell ref="B44:G44"/>
    <mergeCell ref="B45:G45"/>
    <mergeCell ref="B54:G54"/>
    <mergeCell ref="A39:I39"/>
    <mergeCell ref="B56:G56"/>
    <mergeCell ref="A9:AE9"/>
    <mergeCell ref="B49:G49"/>
    <mergeCell ref="B50:G50"/>
    <mergeCell ref="B51:G51"/>
    <mergeCell ref="B41:G41"/>
    <mergeCell ref="B42:G42"/>
    <mergeCell ref="B40:G40"/>
    <mergeCell ref="B57:G57"/>
    <mergeCell ref="B58:G58"/>
    <mergeCell ref="B59:G59"/>
    <mergeCell ref="B60:G60"/>
    <mergeCell ref="B61:G61"/>
    <mergeCell ref="B62:G62"/>
    <mergeCell ref="B69:G69"/>
    <mergeCell ref="B70:G70"/>
    <mergeCell ref="B63:G63"/>
    <mergeCell ref="B64:G64"/>
    <mergeCell ref="B65:G65"/>
    <mergeCell ref="B66:G66"/>
    <mergeCell ref="B67:G67"/>
    <mergeCell ref="B68:G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3"/>
  <sheetViews>
    <sheetView zoomScale="80" zoomScaleNormal="80" zoomScalePageLayoutView="0" workbookViewId="0" topLeftCell="A1">
      <selection activeCell="AF38" sqref="AF38"/>
    </sheetView>
  </sheetViews>
  <sheetFormatPr defaultColWidth="9.00390625" defaultRowHeight="12.75"/>
  <cols>
    <col min="1" max="1" width="15.75390625" style="58" customWidth="1"/>
    <col min="2" max="4" width="4.75390625" style="57" customWidth="1"/>
    <col min="5" max="31" width="4.75390625" style="58" customWidth="1"/>
    <col min="32" max="32" width="4.375" style="58" customWidth="1"/>
    <col min="33" max="33" width="5.875" style="58" customWidth="1"/>
    <col min="34" max="73" width="9.125" style="144" customWidth="1"/>
    <col min="74" max="16384" width="9.125" style="58" customWidth="1"/>
  </cols>
  <sheetData>
    <row r="1" spans="1:31" ht="19.5" customHeight="1" thickBot="1">
      <c r="A1" s="379" t="s">
        <v>17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1"/>
    </row>
    <row r="2" spans="1:31" ht="16.5" customHeight="1">
      <c r="A2" s="59" t="s">
        <v>19</v>
      </c>
      <c r="B2" s="111">
        <f>'match record'!H38</f>
        <v>0</v>
      </c>
      <c r="C2" s="112" t="str">
        <f>'match record'!I38</f>
        <v>:</v>
      </c>
      <c r="D2" s="113">
        <f>'match record'!J38</f>
        <v>0</v>
      </c>
      <c r="E2" s="111">
        <f>'match record'!K38</f>
        <v>0</v>
      </c>
      <c r="F2" s="112" t="str">
        <f>'match record'!L38</f>
        <v>:</v>
      </c>
      <c r="G2" s="113">
        <f>'match record'!M38</f>
        <v>0</v>
      </c>
      <c r="H2" s="111">
        <f>'match record'!N38</f>
        <v>0</v>
      </c>
      <c r="I2" s="112" t="str">
        <f>'match record'!O38</f>
        <v>:</v>
      </c>
      <c r="J2" s="113">
        <f>'match record'!P38</f>
        <v>0</v>
      </c>
      <c r="K2" s="111">
        <f>'match record'!Q38</f>
        <v>0</v>
      </c>
      <c r="L2" s="112" t="str">
        <f>'match record'!R38</f>
        <v>:</v>
      </c>
      <c r="M2" s="113">
        <f>'match record'!S38</f>
        <v>0</v>
      </c>
      <c r="N2" s="111">
        <f>'match record'!T38</f>
        <v>0</v>
      </c>
      <c r="O2" s="112" t="str">
        <f>'match record'!U38</f>
        <v>:</v>
      </c>
      <c r="P2" s="113">
        <f>'match record'!V38</f>
        <v>0</v>
      </c>
      <c r="Q2" s="111">
        <f>'match record'!W38</f>
        <v>0</v>
      </c>
      <c r="R2" s="112" t="str">
        <f>'match record'!X38</f>
        <v>:</v>
      </c>
      <c r="S2" s="113">
        <f>'match record'!Y38</f>
        <v>0</v>
      </c>
      <c r="T2" s="111">
        <f>'match record'!Z38</f>
        <v>0</v>
      </c>
      <c r="U2" s="112" t="str">
        <f>'match record'!AA38</f>
        <v>:</v>
      </c>
      <c r="V2" s="113">
        <f>'match record'!AB38</f>
        <v>0</v>
      </c>
      <c r="W2" s="111">
        <f>'match record'!AC38</f>
        <v>0</v>
      </c>
      <c r="X2" s="112" t="str">
        <f>'match record'!AD38</f>
        <v>:</v>
      </c>
      <c r="Y2" s="113">
        <f>'match record'!AE38</f>
        <v>0</v>
      </c>
      <c r="Z2" s="111">
        <f>'match record'!AF38</f>
        <v>0</v>
      </c>
      <c r="AA2" s="112" t="str">
        <f>'match record'!AG38</f>
        <v>:</v>
      </c>
      <c r="AB2" s="113">
        <f>'match record'!AH38</f>
        <v>0</v>
      </c>
      <c r="AC2" s="111">
        <f>'match record'!AI38</f>
        <v>0</v>
      </c>
      <c r="AD2" s="112" t="str">
        <f>'match record'!AJ38</f>
        <v>:</v>
      </c>
      <c r="AE2" s="114">
        <f>'match record'!AK38</f>
        <v>0</v>
      </c>
    </row>
    <row r="3" spans="1:31" ht="16.5" customHeight="1">
      <c r="A3" s="106" t="s">
        <v>20</v>
      </c>
      <c r="B3" s="107">
        <f>'match record'!H39</f>
        <v>0</v>
      </c>
      <c r="C3" s="108" t="str">
        <f>'match record'!I39</f>
        <v>/</v>
      </c>
      <c r="D3" s="109">
        <f>'match record'!J39</f>
        <v>0</v>
      </c>
      <c r="E3" s="107">
        <f>'match record'!K39</f>
        <v>0</v>
      </c>
      <c r="F3" s="108" t="str">
        <f>'match record'!L39</f>
        <v>/</v>
      </c>
      <c r="G3" s="109">
        <f>'match record'!M39</f>
        <v>0</v>
      </c>
      <c r="H3" s="107">
        <f>'match record'!N39</f>
        <v>0</v>
      </c>
      <c r="I3" s="108" t="str">
        <f>'match record'!O39</f>
        <v>/</v>
      </c>
      <c r="J3" s="109">
        <f>'match record'!P39</f>
        <v>0</v>
      </c>
      <c r="K3" s="107">
        <f>'match record'!Q39</f>
        <v>0</v>
      </c>
      <c r="L3" s="108" t="str">
        <f>'match record'!R39</f>
        <v>/</v>
      </c>
      <c r="M3" s="109">
        <f>'match record'!S39</f>
        <v>0</v>
      </c>
      <c r="N3" s="107">
        <f>'match record'!T39</f>
        <v>0</v>
      </c>
      <c r="O3" s="108" t="str">
        <f>'match record'!U39</f>
        <v>/</v>
      </c>
      <c r="P3" s="109">
        <f>'match record'!V39</f>
        <v>0</v>
      </c>
      <c r="Q3" s="107">
        <f>'match record'!W39</f>
        <v>0</v>
      </c>
      <c r="R3" s="108" t="str">
        <f>'match record'!X39</f>
        <v>/</v>
      </c>
      <c r="S3" s="109">
        <f>'match record'!Y39</f>
        <v>0</v>
      </c>
      <c r="T3" s="107">
        <f>'match record'!Z39</f>
        <v>0</v>
      </c>
      <c r="U3" s="108" t="str">
        <f>'match record'!AA39</f>
        <v>/</v>
      </c>
      <c r="V3" s="109">
        <f>'match record'!AB39</f>
        <v>0</v>
      </c>
      <c r="W3" s="107">
        <f>'match record'!AC39</f>
        <v>0</v>
      </c>
      <c r="X3" s="108" t="str">
        <f>'match record'!AD39</f>
        <v>/</v>
      </c>
      <c r="Y3" s="109">
        <f>'match record'!AE39</f>
        <v>0</v>
      </c>
      <c r="Z3" s="107">
        <f>'match record'!AF39</f>
        <v>0</v>
      </c>
      <c r="AA3" s="108" t="str">
        <f>'match record'!AG39</f>
        <v>/</v>
      </c>
      <c r="AB3" s="109">
        <f>'match record'!AH39</f>
        <v>0</v>
      </c>
      <c r="AC3" s="107">
        <f>'match record'!AI39</f>
        <v>0</v>
      </c>
      <c r="AD3" s="108" t="str">
        <f>'match record'!AJ39</f>
        <v>/</v>
      </c>
      <c r="AE3" s="110">
        <f>'match record'!AK39</f>
        <v>0</v>
      </c>
    </row>
    <row r="4" spans="1:31" ht="16.5" customHeight="1">
      <c r="A4" s="60" t="s">
        <v>19</v>
      </c>
      <c r="B4" s="102">
        <f>'match record'!H40</f>
        <v>0</v>
      </c>
      <c r="C4" s="103" t="str">
        <f>'match record'!I40</f>
        <v>:</v>
      </c>
      <c r="D4" s="104">
        <f>'match record'!J40</f>
        <v>0</v>
      </c>
      <c r="E4" s="102">
        <f>'match record'!K40</f>
        <v>0</v>
      </c>
      <c r="F4" s="103" t="str">
        <f>'match record'!L40</f>
        <v>:</v>
      </c>
      <c r="G4" s="104">
        <f>'match record'!M40</f>
        <v>0</v>
      </c>
      <c r="H4" s="102">
        <f>'match record'!N40</f>
        <v>0</v>
      </c>
      <c r="I4" s="103" t="str">
        <f>'match record'!O40</f>
        <v>:</v>
      </c>
      <c r="J4" s="104">
        <f>'match record'!P40</f>
        <v>0</v>
      </c>
      <c r="K4" s="102">
        <f>'match record'!Q40</f>
        <v>0</v>
      </c>
      <c r="L4" s="103" t="str">
        <f>'match record'!R40</f>
        <v>:</v>
      </c>
      <c r="M4" s="104">
        <f>'match record'!S40</f>
        <v>0</v>
      </c>
      <c r="N4" s="102">
        <f>'match record'!T40</f>
        <v>0</v>
      </c>
      <c r="O4" s="103" t="str">
        <f>'match record'!U40</f>
        <v>:</v>
      </c>
      <c r="P4" s="104">
        <f>'match record'!V40</f>
        <v>0</v>
      </c>
      <c r="Q4" s="102">
        <f>'match record'!W40</f>
        <v>0</v>
      </c>
      <c r="R4" s="103" t="str">
        <f>'match record'!X40</f>
        <v>:</v>
      </c>
      <c r="S4" s="104">
        <f>'match record'!Y40</f>
        <v>0</v>
      </c>
      <c r="T4" s="102">
        <f>'match record'!Z40</f>
        <v>0</v>
      </c>
      <c r="U4" s="103" t="str">
        <f>'match record'!AA40</f>
        <v>:</v>
      </c>
      <c r="V4" s="104">
        <f>'match record'!AB40</f>
        <v>0</v>
      </c>
      <c r="W4" s="102">
        <f>'match record'!AC40</f>
        <v>0</v>
      </c>
      <c r="X4" s="103" t="str">
        <f>'match record'!AD40</f>
        <v>:</v>
      </c>
      <c r="Y4" s="104">
        <f>'match record'!AE40</f>
        <v>0</v>
      </c>
      <c r="Z4" s="102">
        <f>'match record'!AF40</f>
        <v>0</v>
      </c>
      <c r="AA4" s="103" t="str">
        <f>'match record'!AG40</f>
        <v>:</v>
      </c>
      <c r="AB4" s="104">
        <f>'match record'!AH40</f>
        <v>0</v>
      </c>
      <c r="AC4" s="102">
        <f>'match record'!AI40</f>
        <v>0</v>
      </c>
      <c r="AD4" s="103" t="str">
        <f>'match record'!AJ40</f>
        <v>:</v>
      </c>
      <c r="AE4" s="105">
        <f>'match record'!AK40</f>
        <v>0</v>
      </c>
    </row>
    <row r="5" spans="1:31" ht="16.5" customHeight="1">
      <c r="A5" s="106" t="s">
        <v>20</v>
      </c>
      <c r="B5" s="107">
        <f>'match record'!H41</f>
        <v>0</v>
      </c>
      <c r="C5" s="108" t="str">
        <f>'match record'!I41</f>
        <v>/</v>
      </c>
      <c r="D5" s="109">
        <f>'match record'!J41</f>
        <v>0</v>
      </c>
      <c r="E5" s="107">
        <f>'match record'!K41</f>
        <v>0</v>
      </c>
      <c r="F5" s="108" t="str">
        <f>'match record'!L41</f>
        <v>/</v>
      </c>
      <c r="G5" s="109">
        <f>'match record'!M41</f>
        <v>0</v>
      </c>
      <c r="H5" s="107">
        <f>'match record'!N41</f>
        <v>0</v>
      </c>
      <c r="I5" s="108" t="str">
        <f>'match record'!O41</f>
        <v>/</v>
      </c>
      <c r="J5" s="109">
        <f>'match record'!P41</f>
        <v>0</v>
      </c>
      <c r="K5" s="107">
        <f>'match record'!Q41</f>
        <v>0</v>
      </c>
      <c r="L5" s="108" t="str">
        <f>'match record'!R41</f>
        <v>/</v>
      </c>
      <c r="M5" s="109">
        <f>'match record'!S41</f>
        <v>0</v>
      </c>
      <c r="N5" s="107">
        <f>'match record'!T41</f>
        <v>0</v>
      </c>
      <c r="O5" s="108" t="str">
        <f>'match record'!U41</f>
        <v>/</v>
      </c>
      <c r="P5" s="109">
        <f>'match record'!V41</f>
        <v>0</v>
      </c>
      <c r="Q5" s="107">
        <f>'match record'!W41</f>
        <v>0</v>
      </c>
      <c r="R5" s="108" t="str">
        <f>'match record'!X41</f>
        <v>/</v>
      </c>
      <c r="S5" s="109">
        <f>'match record'!Y41</f>
        <v>0</v>
      </c>
      <c r="T5" s="107">
        <f>'match record'!Z41</f>
        <v>0</v>
      </c>
      <c r="U5" s="108" t="str">
        <f>'match record'!AA41</f>
        <v>/</v>
      </c>
      <c r="V5" s="109">
        <f>'match record'!AB41</f>
        <v>0</v>
      </c>
      <c r="W5" s="107">
        <f>'match record'!AC41</f>
        <v>0</v>
      </c>
      <c r="X5" s="108" t="str">
        <f>'match record'!AD41</f>
        <v>/</v>
      </c>
      <c r="Y5" s="109">
        <f>'match record'!AE41</f>
        <v>0</v>
      </c>
      <c r="Z5" s="107">
        <f>'match record'!AF41</f>
        <v>0</v>
      </c>
      <c r="AA5" s="108" t="str">
        <f>'match record'!AG41</f>
        <v>/</v>
      </c>
      <c r="AB5" s="109">
        <f>'match record'!AH41</f>
        <v>0</v>
      </c>
      <c r="AC5" s="107">
        <f>'match record'!AI41</f>
        <v>0</v>
      </c>
      <c r="AD5" s="108" t="str">
        <f>'match record'!AJ41</f>
        <v>/</v>
      </c>
      <c r="AE5" s="110">
        <f>'match record'!AK41</f>
        <v>0</v>
      </c>
    </row>
    <row r="6" spans="1:31" ht="16.5" customHeight="1">
      <c r="A6" s="115" t="s">
        <v>19</v>
      </c>
      <c r="B6" s="102">
        <f>'match record'!H42</f>
        <v>0</v>
      </c>
      <c r="C6" s="103" t="str">
        <f>'match record'!I42</f>
        <v>:</v>
      </c>
      <c r="D6" s="104">
        <f>'match record'!J42</f>
        <v>0</v>
      </c>
      <c r="E6" s="102">
        <f>'match record'!K42</f>
        <v>0</v>
      </c>
      <c r="F6" s="103" t="str">
        <f>'match record'!L42</f>
        <v>:</v>
      </c>
      <c r="G6" s="104">
        <f>'match record'!M42</f>
        <v>0</v>
      </c>
      <c r="H6" s="102">
        <f>'match record'!N42</f>
        <v>0</v>
      </c>
      <c r="I6" s="103" t="str">
        <f>'match record'!O42</f>
        <v>:</v>
      </c>
      <c r="J6" s="104">
        <f>'match record'!P42</f>
        <v>0</v>
      </c>
      <c r="K6" s="102">
        <f>'match record'!Q42</f>
        <v>0</v>
      </c>
      <c r="L6" s="103" t="str">
        <f>'match record'!R42</f>
        <v>:</v>
      </c>
      <c r="M6" s="104">
        <f>'match record'!S42</f>
        <v>0</v>
      </c>
      <c r="N6" s="102">
        <f>'match record'!T42</f>
        <v>0</v>
      </c>
      <c r="O6" s="103" t="str">
        <f>'match record'!U42</f>
        <v>:</v>
      </c>
      <c r="P6" s="104">
        <f>'match record'!V42</f>
        <v>0</v>
      </c>
      <c r="Q6" s="102">
        <f>'match record'!W42</f>
        <v>0</v>
      </c>
      <c r="R6" s="103" t="str">
        <f>'match record'!X42</f>
        <v>:</v>
      </c>
      <c r="S6" s="104">
        <f>'match record'!Y42</f>
        <v>0</v>
      </c>
      <c r="T6" s="102">
        <f>'match record'!Z42</f>
        <v>0</v>
      </c>
      <c r="U6" s="103" t="str">
        <f>'match record'!AA42</f>
        <v>:</v>
      </c>
      <c r="V6" s="104">
        <f>'match record'!AB42</f>
        <v>0</v>
      </c>
      <c r="W6" s="102">
        <f>'match record'!AC42</f>
        <v>0</v>
      </c>
      <c r="X6" s="103" t="str">
        <f>'match record'!AD42</f>
        <v>:</v>
      </c>
      <c r="Y6" s="104">
        <f>'match record'!AE42</f>
        <v>0</v>
      </c>
      <c r="Z6" s="102">
        <f>'match record'!AF42</f>
        <v>0</v>
      </c>
      <c r="AA6" s="103" t="str">
        <f>'match record'!AG42</f>
        <v>:</v>
      </c>
      <c r="AB6" s="104">
        <f>'match record'!AH42</f>
        <v>0</v>
      </c>
      <c r="AC6" s="102">
        <f>'match record'!AI42</f>
        <v>0</v>
      </c>
      <c r="AD6" s="103" t="str">
        <f>'match record'!AJ42</f>
        <v>:</v>
      </c>
      <c r="AE6" s="105">
        <f>'match record'!AK42</f>
        <v>0</v>
      </c>
    </row>
    <row r="7" spans="1:31" ht="16.5" customHeight="1" thickBot="1">
      <c r="A7" s="106" t="s">
        <v>20</v>
      </c>
      <c r="B7" s="99">
        <f>'match record'!H43</f>
        <v>0</v>
      </c>
      <c r="C7" s="100" t="str">
        <f>'match record'!I43</f>
        <v>/</v>
      </c>
      <c r="D7" s="63">
        <f>'match record'!J43</f>
        <v>0</v>
      </c>
      <c r="E7" s="99">
        <f>'match record'!K43</f>
        <v>0</v>
      </c>
      <c r="F7" s="100" t="str">
        <f>'match record'!L43</f>
        <v>/</v>
      </c>
      <c r="G7" s="63">
        <f>'match record'!M43</f>
        <v>0</v>
      </c>
      <c r="H7" s="99">
        <f>'match record'!N43</f>
        <v>0</v>
      </c>
      <c r="I7" s="100" t="str">
        <f>'match record'!O43</f>
        <v>/</v>
      </c>
      <c r="J7" s="63">
        <f>'match record'!P43</f>
        <v>0</v>
      </c>
      <c r="K7" s="99">
        <f>'match record'!Q43</f>
        <v>0</v>
      </c>
      <c r="L7" s="100" t="str">
        <f>'match record'!R43</f>
        <v>/</v>
      </c>
      <c r="M7" s="63">
        <f>'match record'!S43</f>
        <v>0</v>
      </c>
      <c r="N7" s="99">
        <f>'match record'!T43</f>
        <v>0</v>
      </c>
      <c r="O7" s="100" t="str">
        <f>'match record'!U43</f>
        <v>/</v>
      </c>
      <c r="P7" s="63">
        <f>'match record'!V43</f>
        <v>0</v>
      </c>
      <c r="Q7" s="99">
        <f>'match record'!W43</f>
        <v>0</v>
      </c>
      <c r="R7" s="100" t="str">
        <f>'match record'!X43</f>
        <v>/</v>
      </c>
      <c r="S7" s="63">
        <f>'match record'!Y43</f>
        <v>0</v>
      </c>
      <c r="T7" s="99">
        <f>'match record'!Z43</f>
        <v>0</v>
      </c>
      <c r="U7" s="100" t="str">
        <f>'match record'!AA43</f>
        <v>/</v>
      </c>
      <c r="V7" s="63">
        <f>'match record'!AB43</f>
        <v>0</v>
      </c>
      <c r="W7" s="99">
        <f>'match record'!AC43</f>
        <v>0</v>
      </c>
      <c r="X7" s="100" t="str">
        <f>'match record'!AD43</f>
        <v>/</v>
      </c>
      <c r="Y7" s="63">
        <f>'match record'!AE43</f>
        <v>0</v>
      </c>
      <c r="Z7" s="99">
        <f>'match record'!AF43</f>
        <v>0</v>
      </c>
      <c r="AA7" s="100" t="str">
        <f>'match record'!AG43</f>
        <v>/</v>
      </c>
      <c r="AB7" s="63">
        <f>'match record'!AH43</f>
        <v>0</v>
      </c>
      <c r="AC7" s="99">
        <f>'match record'!AI43</f>
        <v>0</v>
      </c>
      <c r="AD7" s="100" t="str">
        <f>'match record'!AJ43</f>
        <v>/</v>
      </c>
      <c r="AE7" s="101">
        <f>'match record'!AK43</f>
        <v>0</v>
      </c>
    </row>
    <row r="8" spans="1:33" ht="16.5" customHeight="1" thickBot="1">
      <c r="A8" s="9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1:31" ht="24" customHeight="1" thickBot="1">
      <c r="A9" s="370" t="s">
        <v>18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2"/>
    </row>
    <row r="10" spans="1:33" ht="15" customHeight="1">
      <c r="A10" s="383" t="s">
        <v>13</v>
      </c>
      <c r="B10" s="123">
        <f>IF(B2&lt;&gt;0,B3,0)</f>
        <v>0</v>
      </c>
      <c r="C10" s="138"/>
      <c r="D10" s="139"/>
      <c r="E10" s="123">
        <f>IF(E2&lt;&gt;B2,E3,0)</f>
        <v>0</v>
      </c>
      <c r="F10" s="138"/>
      <c r="G10" s="139"/>
      <c r="H10" s="123">
        <f>IF(H2&lt;&gt;E2,H3,0)</f>
        <v>0</v>
      </c>
      <c r="I10" s="138"/>
      <c r="J10" s="139"/>
      <c r="K10" s="123">
        <f>IF(K2&lt;&gt;H2,K3,0)</f>
        <v>0</v>
      </c>
      <c r="L10" s="138"/>
      <c r="M10" s="139"/>
      <c r="N10" s="123">
        <f>IF(N2&lt;&gt;K2,N3,0)</f>
        <v>0</v>
      </c>
      <c r="O10" s="138"/>
      <c r="P10" s="139"/>
      <c r="Q10" s="123">
        <f>IF(Q2&lt;&gt;N2,Q3,0)</f>
        <v>0</v>
      </c>
      <c r="R10" s="138"/>
      <c r="S10" s="139"/>
      <c r="T10" s="123">
        <f>IF(T2&lt;&gt;Q2,T3,0)</f>
        <v>0</v>
      </c>
      <c r="U10" s="138"/>
      <c r="V10" s="139"/>
      <c r="W10" s="123">
        <f>IF(W2&lt;&gt;T2,W3,0)</f>
        <v>0</v>
      </c>
      <c r="X10" s="138"/>
      <c r="Y10" s="139"/>
      <c r="Z10" s="123">
        <f>IF(Z2&lt;&gt;W2,Z3,0)</f>
        <v>0</v>
      </c>
      <c r="AA10" s="138"/>
      <c r="AB10" s="139"/>
      <c r="AC10" s="123">
        <f>IF(AC2&lt;&gt;Z2,AC3,0)</f>
        <v>0</v>
      </c>
      <c r="AD10" s="138"/>
      <c r="AE10" s="139"/>
      <c r="AF10" s="61"/>
      <c r="AG10" s="61">
        <f>COUNTIF(B10:AE15,"own goal")</f>
        <v>0</v>
      </c>
    </row>
    <row r="11" spans="1:33" ht="15" customHeight="1">
      <c r="A11" s="384"/>
      <c r="B11" s="125"/>
      <c r="C11" s="140">
        <f>IF(C3="og","own goal","")</f>
      </c>
      <c r="D11" s="141"/>
      <c r="E11" s="125"/>
      <c r="F11" s="140">
        <f>IF(F3="og","own goal","")</f>
      </c>
      <c r="G11" s="141"/>
      <c r="H11" s="125"/>
      <c r="I11" s="140">
        <f>IF(I3="og","own goal","")</f>
      </c>
      <c r="J11" s="141"/>
      <c r="K11" s="125"/>
      <c r="L11" s="140">
        <f>IF(L3="og","own goal","")</f>
      </c>
      <c r="M11" s="141"/>
      <c r="N11" s="125"/>
      <c r="O11" s="140">
        <f>IF(O3="og","own goal","")</f>
      </c>
      <c r="P11" s="141"/>
      <c r="Q11" s="125"/>
      <c r="R11" s="140">
        <f>IF(R3="og","own goal","")</f>
      </c>
      <c r="S11" s="141"/>
      <c r="T11" s="125"/>
      <c r="U11" s="140">
        <f>IF(U3="og","own goal","")</f>
      </c>
      <c r="V11" s="141"/>
      <c r="W11" s="125"/>
      <c r="X11" s="140">
        <f>IF(X3="og","own goal","")</f>
      </c>
      <c r="Y11" s="141"/>
      <c r="Z11" s="125"/>
      <c r="AA11" s="140">
        <f>IF(AA3="og","own goal","")</f>
      </c>
      <c r="AB11" s="141"/>
      <c r="AC11" s="125"/>
      <c r="AD11" s="140">
        <f>IF(AD3="og","own goal","")</f>
      </c>
      <c r="AE11" s="141"/>
      <c r="AF11" s="61"/>
      <c r="AG11" s="61"/>
    </row>
    <row r="12" spans="1:33" ht="15" customHeight="1">
      <c r="A12" s="384"/>
      <c r="B12" s="125">
        <f>IF(B4&lt;&gt;AC2,B5,0)</f>
        <v>0</v>
      </c>
      <c r="C12" s="140"/>
      <c r="D12" s="141"/>
      <c r="E12" s="125">
        <f>IF(E4&lt;&gt;B4,E5,0)</f>
        <v>0</v>
      </c>
      <c r="F12" s="140"/>
      <c r="G12" s="141"/>
      <c r="H12" s="125">
        <f>IF(H4&lt;&gt;E4,H5,0)</f>
        <v>0</v>
      </c>
      <c r="I12" s="140"/>
      <c r="J12" s="141"/>
      <c r="K12" s="125">
        <f>IF(K4&lt;&gt;H4,K5,0)</f>
        <v>0</v>
      </c>
      <c r="L12" s="140"/>
      <c r="M12" s="141"/>
      <c r="N12" s="125">
        <f>IF(N4&lt;&gt;K4,N5,0)</f>
        <v>0</v>
      </c>
      <c r="O12" s="140"/>
      <c r="P12" s="141"/>
      <c r="Q12" s="125">
        <f>IF(Q4&lt;&gt;N4,Q5,0)</f>
        <v>0</v>
      </c>
      <c r="R12" s="140"/>
      <c r="S12" s="141"/>
      <c r="T12" s="125">
        <f>IF(T4&lt;&gt;Q4,T5,0)</f>
        <v>0</v>
      </c>
      <c r="U12" s="140"/>
      <c r="V12" s="141"/>
      <c r="W12" s="125">
        <f>IF(W4&lt;&gt;T4,W5,0)</f>
        <v>0</v>
      </c>
      <c r="X12" s="140"/>
      <c r="Y12" s="141"/>
      <c r="Z12" s="125">
        <f>IF(Z4&lt;&gt;W4,Z5,0)</f>
        <v>0</v>
      </c>
      <c r="AA12" s="140"/>
      <c r="AB12" s="141"/>
      <c r="AC12" s="125">
        <f>IF(AC4&lt;&gt;Z4,AC5,0)</f>
        <v>0</v>
      </c>
      <c r="AD12" s="140"/>
      <c r="AE12" s="141"/>
      <c r="AF12" s="61"/>
      <c r="AG12" s="61"/>
    </row>
    <row r="13" spans="1:33" ht="15" customHeight="1">
      <c r="A13" s="384"/>
      <c r="B13" s="125"/>
      <c r="C13" s="140">
        <f>IF(C5="og","own goal","")</f>
      </c>
      <c r="D13" s="141"/>
      <c r="E13" s="125"/>
      <c r="F13" s="140">
        <f>IF(F5="og","own goal","")</f>
      </c>
      <c r="G13" s="141"/>
      <c r="H13" s="125"/>
      <c r="I13" s="140">
        <f>IF(I5="og","own goal","")</f>
      </c>
      <c r="J13" s="141"/>
      <c r="K13" s="125"/>
      <c r="L13" s="140">
        <f>IF(L5="og","own goal","")</f>
      </c>
      <c r="M13" s="141"/>
      <c r="N13" s="125"/>
      <c r="O13" s="140">
        <f>IF(O5="og","own goal","")</f>
      </c>
      <c r="P13" s="141"/>
      <c r="Q13" s="125"/>
      <c r="R13" s="140">
        <f>IF(R5="og","own goal","")</f>
      </c>
      <c r="S13" s="141"/>
      <c r="T13" s="125"/>
      <c r="U13" s="140">
        <f>IF(U5="og","own goal","")</f>
      </c>
      <c r="V13" s="141"/>
      <c r="W13" s="125"/>
      <c r="X13" s="140">
        <f>IF(X5="og","own goal","")</f>
      </c>
      <c r="Y13" s="141"/>
      <c r="Z13" s="125"/>
      <c r="AA13" s="140">
        <f>IF(AA5="og","own goal","")</f>
      </c>
      <c r="AB13" s="141"/>
      <c r="AC13" s="125"/>
      <c r="AD13" s="140">
        <f>IF(AD5="og","own goal","")</f>
      </c>
      <c r="AE13" s="141"/>
      <c r="AF13" s="61"/>
      <c r="AG13" s="61"/>
    </row>
    <row r="14" spans="1:33" ht="15" customHeight="1">
      <c r="A14" s="384"/>
      <c r="B14" s="125">
        <f>IF(B6&lt;&gt;AC4,B7,0)</f>
        <v>0</v>
      </c>
      <c r="C14" s="140"/>
      <c r="D14" s="141"/>
      <c r="E14" s="125">
        <f>IF(E6&lt;&gt;B6,E7,0)</f>
        <v>0</v>
      </c>
      <c r="F14" s="140"/>
      <c r="G14" s="141"/>
      <c r="H14" s="125">
        <f>IF(H6&lt;&gt;E6,H7,0)</f>
        <v>0</v>
      </c>
      <c r="I14" s="140"/>
      <c r="J14" s="141"/>
      <c r="K14" s="125">
        <f>IF(K6&lt;&gt;H6,K7,0)</f>
        <v>0</v>
      </c>
      <c r="L14" s="140"/>
      <c r="M14" s="141"/>
      <c r="N14" s="125">
        <f>IF(N6&lt;&gt;K6,N7,0)</f>
        <v>0</v>
      </c>
      <c r="O14" s="140"/>
      <c r="P14" s="141"/>
      <c r="Q14" s="125">
        <f>IF(Q6&lt;&gt;N6,Q7,0)</f>
        <v>0</v>
      </c>
      <c r="R14" s="140"/>
      <c r="S14" s="141"/>
      <c r="T14" s="125">
        <f>IF(T6&lt;&gt;Q6,T7,0)</f>
        <v>0</v>
      </c>
      <c r="U14" s="140"/>
      <c r="V14" s="141"/>
      <c r="W14" s="125">
        <f>IF(W6&lt;&gt;T6,W7,0)</f>
        <v>0</v>
      </c>
      <c r="X14" s="140"/>
      <c r="Y14" s="141"/>
      <c r="Z14" s="125">
        <f>IF(Z6&lt;&gt;W6,Z7,0)</f>
        <v>0</v>
      </c>
      <c r="AA14" s="140"/>
      <c r="AB14" s="141"/>
      <c r="AC14" s="125">
        <f>IF(AC6&lt;&gt;Z6,AC7,0)</f>
        <v>0</v>
      </c>
      <c r="AD14" s="140"/>
      <c r="AE14" s="141"/>
      <c r="AF14" s="61"/>
      <c r="AG14" s="61"/>
    </row>
    <row r="15" spans="1:33" ht="15" customHeight="1" thickBot="1">
      <c r="A15" s="385"/>
      <c r="B15" s="126"/>
      <c r="C15" s="142">
        <f>IF(C7="og","own goal","")</f>
      </c>
      <c r="D15" s="143"/>
      <c r="E15" s="126"/>
      <c r="F15" s="142">
        <f>IF(F7="og","own goal","")</f>
      </c>
      <c r="G15" s="143"/>
      <c r="H15" s="126"/>
      <c r="I15" s="142">
        <f>IF(I7="og","own goal","")</f>
      </c>
      <c r="J15" s="143"/>
      <c r="K15" s="126"/>
      <c r="L15" s="142">
        <f>IF(L7="og","own goal","")</f>
      </c>
      <c r="M15" s="143"/>
      <c r="N15" s="126"/>
      <c r="O15" s="142">
        <f>IF(O7="og","own goal","")</f>
      </c>
      <c r="P15" s="143"/>
      <c r="Q15" s="126"/>
      <c r="R15" s="142">
        <f>IF(R7="og","own goal","")</f>
      </c>
      <c r="S15" s="143"/>
      <c r="T15" s="126"/>
      <c r="U15" s="142">
        <f>IF(U7="og","own goal","")</f>
      </c>
      <c r="V15" s="143"/>
      <c r="W15" s="126"/>
      <c r="X15" s="142">
        <f>IF(X7="og","own goal","")</f>
      </c>
      <c r="Y15" s="143"/>
      <c r="Z15" s="126"/>
      <c r="AA15" s="142">
        <f>IF(AA7="og","own goal","")</f>
      </c>
      <c r="AB15" s="143"/>
      <c r="AC15" s="126"/>
      <c r="AD15" s="142">
        <f>IF(AD7="og","own goal","")</f>
      </c>
      <c r="AE15" s="143"/>
      <c r="AF15" s="61"/>
      <c r="AG15" s="61"/>
    </row>
    <row r="16" spans="1:33" ht="15" customHeight="1">
      <c r="A16" s="386" t="s">
        <v>14</v>
      </c>
      <c r="B16" s="123">
        <f>IF(D2&lt;&gt;0,B3,0)</f>
        <v>0</v>
      </c>
      <c r="C16" s="138"/>
      <c r="D16" s="139"/>
      <c r="E16" s="123">
        <f>IF(G2&lt;&gt;D2,E3,0)</f>
        <v>0</v>
      </c>
      <c r="F16" s="138"/>
      <c r="G16" s="139"/>
      <c r="H16" s="123">
        <f>IF(J2&lt;&gt;G2,H3,0)</f>
        <v>0</v>
      </c>
      <c r="I16" s="138"/>
      <c r="J16" s="139"/>
      <c r="K16" s="123">
        <f>IF(M2&lt;&gt;J2,K3,0)</f>
        <v>0</v>
      </c>
      <c r="L16" s="138"/>
      <c r="M16" s="139"/>
      <c r="N16" s="123">
        <f>IF(P2&lt;&gt;M2,N3,0)</f>
        <v>0</v>
      </c>
      <c r="O16" s="138"/>
      <c r="P16" s="139"/>
      <c r="Q16" s="123">
        <f>IF(S2&lt;&gt;P2,Q3,0)</f>
        <v>0</v>
      </c>
      <c r="R16" s="138"/>
      <c r="S16" s="139"/>
      <c r="T16" s="123">
        <f>IF(V2&lt;&gt;S2,T3,0)</f>
        <v>0</v>
      </c>
      <c r="U16" s="138"/>
      <c r="V16" s="139"/>
      <c r="W16" s="123">
        <f>IF(Y2&lt;&gt;V2,W3,0)</f>
        <v>0</v>
      </c>
      <c r="X16" s="138"/>
      <c r="Y16" s="139"/>
      <c r="Z16" s="123">
        <f>IF(AB2&lt;&gt;Y2,Z3,0)</f>
        <v>0</v>
      </c>
      <c r="AA16" s="138"/>
      <c r="AB16" s="139"/>
      <c r="AC16" s="123">
        <f>IF(AE2&lt;&gt;AB2,AC3,0)</f>
        <v>0</v>
      </c>
      <c r="AD16" s="138"/>
      <c r="AE16" s="139"/>
      <c r="AF16" s="61"/>
      <c r="AG16" s="61">
        <f>COUNTIF(B16:AE21,"own goal")</f>
        <v>0</v>
      </c>
    </row>
    <row r="17" spans="1:33" ht="15" customHeight="1">
      <c r="A17" s="387"/>
      <c r="B17" s="125"/>
      <c r="C17" s="140">
        <f>IF(C3="og","own goal","")</f>
      </c>
      <c r="D17" s="141"/>
      <c r="E17" s="125"/>
      <c r="F17" s="140">
        <f>IF(F3="og","own goal","")</f>
      </c>
      <c r="G17" s="141"/>
      <c r="H17" s="125"/>
      <c r="I17" s="140">
        <f>IF(I3="og","own goal","")</f>
      </c>
      <c r="J17" s="141"/>
      <c r="K17" s="125"/>
      <c r="L17" s="140">
        <f>IF(L3="og","own goal","")</f>
      </c>
      <c r="M17" s="141"/>
      <c r="N17" s="125"/>
      <c r="O17" s="140">
        <f>IF(O3="og","own goal","")</f>
      </c>
      <c r="P17" s="141"/>
      <c r="Q17" s="125"/>
      <c r="R17" s="140">
        <f>IF(R3="og","own goal","")</f>
      </c>
      <c r="S17" s="141"/>
      <c r="T17" s="125"/>
      <c r="U17" s="140">
        <f>IF(U3="og","own goal","")</f>
      </c>
      <c r="V17" s="141"/>
      <c r="W17" s="125"/>
      <c r="X17" s="140">
        <f>IF(X3="og","own goal","")</f>
      </c>
      <c r="Y17" s="141"/>
      <c r="Z17" s="125"/>
      <c r="AA17" s="140">
        <f>IF(AA3="og","own goal","")</f>
      </c>
      <c r="AB17" s="141"/>
      <c r="AC17" s="125"/>
      <c r="AD17" s="140">
        <f>IF(AD3="og","own goal","")</f>
      </c>
      <c r="AE17" s="141"/>
      <c r="AF17" s="61"/>
      <c r="AG17" s="61"/>
    </row>
    <row r="18" spans="1:33" ht="15" customHeight="1">
      <c r="A18" s="387"/>
      <c r="B18" s="125">
        <f>IF(D4&lt;&gt;AE2,B5,0)</f>
        <v>0</v>
      </c>
      <c r="C18" s="140"/>
      <c r="D18" s="141"/>
      <c r="E18" s="125">
        <f>IF(G4&lt;&gt;D4,E5,0)</f>
        <v>0</v>
      </c>
      <c r="F18" s="140"/>
      <c r="G18" s="141"/>
      <c r="H18" s="125">
        <f>IF(J4&lt;&gt;G4,H5,0)</f>
        <v>0</v>
      </c>
      <c r="I18" s="140"/>
      <c r="J18" s="141"/>
      <c r="K18" s="125">
        <f>IF(M4&lt;&gt;J4,K5,0)</f>
        <v>0</v>
      </c>
      <c r="L18" s="140"/>
      <c r="M18" s="141"/>
      <c r="N18" s="125">
        <f>IF(P4&lt;&gt;M4,N5,0)</f>
        <v>0</v>
      </c>
      <c r="O18" s="140"/>
      <c r="P18" s="141"/>
      <c r="Q18" s="125">
        <f>IF(S4&lt;&gt;P4,Q5,0)</f>
        <v>0</v>
      </c>
      <c r="R18" s="140"/>
      <c r="S18" s="141"/>
      <c r="T18" s="125">
        <f>IF(V4&lt;&gt;S4,T5,0)</f>
        <v>0</v>
      </c>
      <c r="U18" s="140"/>
      <c r="V18" s="141"/>
      <c r="W18" s="125">
        <f>IF(Y4&lt;&gt;V4,W5,0)</f>
        <v>0</v>
      </c>
      <c r="X18" s="140"/>
      <c r="Y18" s="141"/>
      <c r="Z18" s="125">
        <f>IF(AB4&lt;&gt;Y4,Z5,0)</f>
        <v>0</v>
      </c>
      <c r="AA18" s="140"/>
      <c r="AB18" s="141"/>
      <c r="AC18" s="125">
        <f>IF(AE4&lt;&gt;AB4,AC5,0)</f>
        <v>0</v>
      </c>
      <c r="AD18" s="140"/>
      <c r="AE18" s="141"/>
      <c r="AF18" s="61"/>
      <c r="AG18" s="61"/>
    </row>
    <row r="19" spans="1:33" ht="15" customHeight="1">
      <c r="A19" s="387"/>
      <c r="B19" s="125"/>
      <c r="C19" s="140">
        <f>IF(C5="og","own goal","")</f>
      </c>
      <c r="D19" s="141"/>
      <c r="E19" s="125"/>
      <c r="F19" s="140">
        <f>IF(F5="og","own goal","")</f>
      </c>
      <c r="G19" s="141"/>
      <c r="H19" s="125"/>
      <c r="I19" s="140">
        <f>IF(I5="og","own goal","")</f>
      </c>
      <c r="J19" s="141"/>
      <c r="K19" s="125"/>
      <c r="L19" s="140">
        <f>IF(L5="og","own goal","")</f>
      </c>
      <c r="M19" s="141"/>
      <c r="N19" s="125"/>
      <c r="O19" s="140">
        <f>IF(O5="og","own goal","")</f>
      </c>
      <c r="P19" s="141"/>
      <c r="Q19" s="125"/>
      <c r="R19" s="140">
        <f>IF(R5="og","own goal","")</f>
      </c>
      <c r="S19" s="141"/>
      <c r="T19" s="125"/>
      <c r="U19" s="140">
        <f>IF(U5="og","own goal","")</f>
      </c>
      <c r="V19" s="141"/>
      <c r="W19" s="125"/>
      <c r="X19" s="140">
        <f>IF(X5="og","own goal","")</f>
      </c>
      <c r="Y19" s="141"/>
      <c r="Z19" s="125"/>
      <c r="AA19" s="140">
        <f>IF(AA5="og","own goal","")</f>
      </c>
      <c r="AB19" s="141"/>
      <c r="AC19" s="125"/>
      <c r="AD19" s="140">
        <f>IF(AD5="og","own goal","")</f>
      </c>
      <c r="AE19" s="141"/>
      <c r="AF19" s="61"/>
      <c r="AG19" s="61"/>
    </row>
    <row r="20" spans="1:33" ht="15" customHeight="1">
      <c r="A20" s="387"/>
      <c r="B20" s="125">
        <f>IF(D6&lt;&gt;AE4,B7,0)</f>
        <v>0</v>
      </c>
      <c r="C20" s="140"/>
      <c r="D20" s="141"/>
      <c r="E20" s="125">
        <f>IF(G6&lt;&gt;D6,E7,0)</f>
        <v>0</v>
      </c>
      <c r="F20" s="140"/>
      <c r="G20" s="141"/>
      <c r="H20" s="125">
        <f>IF(J6&lt;&gt;G6,H7,0)</f>
        <v>0</v>
      </c>
      <c r="I20" s="140"/>
      <c r="J20" s="141"/>
      <c r="K20" s="125">
        <f>IF(M6&lt;&gt;J6,K7,0)</f>
        <v>0</v>
      </c>
      <c r="L20" s="140"/>
      <c r="M20" s="141"/>
      <c r="N20" s="125">
        <f>IF(P6&lt;&gt;M6,N7,0)</f>
        <v>0</v>
      </c>
      <c r="O20" s="140"/>
      <c r="P20" s="141"/>
      <c r="Q20" s="125">
        <f>IF(S6&lt;&gt;P6,Q7,0)</f>
        <v>0</v>
      </c>
      <c r="R20" s="140"/>
      <c r="S20" s="141"/>
      <c r="T20" s="125">
        <f>IF(V6&lt;&gt;S6,T7,0)</f>
        <v>0</v>
      </c>
      <c r="U20" s="140"/>
      <c r="V20" s="141"/>
      <c r="W20" s="125">
        <f>IF(Y6&lt;&gt;V6,W7,0)</f>
        <v>0</v>
      </c>
      <c r="X20" s="140"/>
      <c r="Y20" s="141"/>
      <c r="Z20" s="125">
        <f>IF(AB6&lt;&gt;Y6,Z7,0)</f>
        <v>0</v>
      </c>
      <c r="AA20" s="140"/>
      <c r="AB20" s="141"/>
      <c r="AC20" s="125">
        <f>IF(AE6&lt;&gt;AB6,AC7,0)</f>
        <v>0</v>
      </c>
      <c r="AD20" s="140"/>
      <c r="AE20" s="141"/>
      <c r="AF20" s="61"/>
      <c r="AG20" s="61"/>
    </row>
    <row r="21" spans="1:31" ht="15" customHeight="1" thickBot="1">
      <c r="A21" s="388"/>
      <c r="B21" s="126"/>
      <c r="C21" s="142">
        <f>IF(C7="og","own goal","")</f>
      </c>
      <c r="D21" s="143"/>
      <c r="E21" s="126"/>
      <c r="F21" s="142">
        <f>IF(F7="og","own goal","")</f>
      </c>
      <c r="G21" s="143"/>
      <c r="H21" s="126"/>
      <c r="I21" s="142">
        <f>IF(I7="og","own goal","")</f>
      </c>
      <c r="J21" s="143"/>
      <c r="K21" s="126"/>
      <c r="L21" s="142">
        <f>IF(L7="og","own goal","")</f>
      </c>
      <c r="M21" s="143"/>
      <c r="N21" s="126"/>
      <c r="O21" s="142">
        <f>IF(O7="og","own goal","")</f>
      </c>
      <c r="P21" s="143"/>
      <c r="Q21" s="126"/>
      <c r="R21" s="142">
        <f>IF(R7="og","own goal","")</f>
      </c>
      <c r="S21" s="143"/>
      <c r="T21" s="126"/>
      <c r="U21" s="142">
        <f>IF(U7="og","own goal","")</f>
      </c>
      <c r="V21" s="143"/>
      <c r="W21" s="126"/>
      <c r="X21" s="142">
        <f>IF(X7="og","own goal","")</f>
      </c>
      <c r="Y21" s="143"/>
      <c r="Z21" s="126"/>
      <c r="AA21" s="142">
        <f>IF(AA7="og","own goal","")</f>
      </c>
      <c r="AB21" s="143"/>
      <c r="AC21" s="126"/>
      <c r="AD21" s="142">
        <f>IF(AD7="og","own goal","")</f>
      </c>
      <c r="AE21" s="143"/>
    </row>
    <row r="22" ht="13.5" thickBot="1"/>
    <row r="23" spans="1:32" ht="24" customHeight="1" thickBot="1">
      <c r="A23" s="370" t="s">
        <v>15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2"/>
      <c r="AF23" s="116"/>
    </row>
    <row r="24" spans="1:33" ht="15" customHeight="1">
      <c r="A24" s="383" t="s">
        <v>13</v>
      </c>
      <c r="B24" s="123">
        <f>IF(B2&lt;&gt;0,1,0)</f>
        <v>0</v>
      </c>
      <c r="C24" s="95"/>
      <c r="D24" s="124"/>
      <c r="E24" s="123">
        <f>IF(E2&gt;B2,1,0)</f>
        <v>0</v>
      </c>
      <c r="F24" s="95"/>
      <c r="G24" s="124"/>
      <c r="H24" s="123">
        <f>IF(H2&gt;E2,1,0)</f>
        <v>0</v>
      </c>
      <c r="I24" s="95"/>
      <c r="J24" s="124"/>
      <c r="K24" s="123">
        <f>IF(K2&gt;H2,1,0)</f>
        <v>0</v>
      </c>
      <c r="L24" s="95"/>
      <c r="M24" s="124"/>
      <c r="N24" s="123">
        <f>IF(N2&gt;K2,1,0)</f>
        <v>0</v>
      </c>
      <c r="O24" s="95"/>
      <c r="P24" s="124"/>
      <c r="Q24" s="123">
        <f>IF(Q2&gt;N2,1,0)</f>
        <v>0</v>
      </c>
      <c r="R24" s="95"/>
      <c r="S24" s="124"/>
      <c r="T24" s="123">
        <f>IF(T2&gt;Q2,1,0)</f>
        <v>0</v>
      </c>
      <c r="U24" s="95"/>
      <c r="V24" s="124"/>
      <c r="W24" s="123">
        <f>IF(W2&gt;T2,1,0)</f>
        <v>0</v>
      </c>
      <c r="X24" s="95"/>
      <c r="Y24" s="124"/>
      <c r="Z24" s="123">
        <f>IF(Z2&gt;W2,1,0)</f>
        <v>0</v>
      </c>
      <c r="AA24" s="95"/>
      <c r="AB24" s="124"/>
      <c r="AC24" s="123">
        <f>IF(AC2&gt;Z2,1,0)</f>
        <v>0</v>
      </c>
      <c r="AD24" s="95"/>
      <c r="AE24" s="124"/>
      <c r="AF24" s="61"/>
      <c r="AG24" s="61"/>
    </row>
    <row r="25" spans="1:33" ht="15" customHeight="1">
      <c r="A25" s="384"/>
      <c r="B25" s="125"/>
      <c r="C25" s="61"/>
      <c r="D25" s="62"/>
      <c r="E25" s="125"/>
      <c r="F25" s="61"/>
      <c r="G25" s="62"/>
      <c r="H25" s="61"/>
      <c r="I25" s="61"/>
      <c r="J25" s="61"/>
      <c r="K25" s="125"/>
      <c r="L25" s="61"/>
      <c r="M25" s="62"/>
      <c r="N25" s="61"/>
      <c r="O25" s="61"/>
      <c r="P25" s="61"/>
      <c r="Q25" s="125"/>
      <c r="R25" s="61"/>
      <c r="S25" s="62"/>
      <c r="T25" s="61"/>
      <c r="U25" s="61"/>
      <c r="V25" s="61"/>
      <c r="W25" s="125"/>
      <c r="X25" s="61"/>
      <c r="Y25" s="62"/>
      <c r="Z25" s="61"/>
      <c r="AA25" s="61"/>
      <c r="AB25" s="61"/>
      <c r="AC25" s="125"/>
      <c r="AD25" s="61"/>
      <c r="AE25" s="62"/>
      <c r="AF25" s="61"/>
      <c r="AG25" s="61"/>
    </row>
    <row r="26" spans="1:33" ht="15" customHeight="1">
      <c r="A26" s="384"/>
      <c r="B26" s="125">
        <f>IF(B4&gt;AC2,1,0)</f>
        <v>0</v>
      </c>
      <c r="C26" s="61"/>
      <c r="D26" s="62"/>
      <c r="E26" s="125">
        <f>IF(E4&gt;B4,1,0)</f>
        <v>0</v>
      </c>
      <c r="F26" s="61"/>
      <c r="G26" s="62"/>
      <c r="H26" s="125">
        <f>IF(H4&gt;E4,1,0)</f>
        <v>0</v>
      </c>
      <c r="I26" s="61"/>
      <c r="J26" s="62"/>
      <c r="K26" s="125">
        <f>IF(K4&gt;H4,1,0)</f>
        <v>0</v>
      </c>
      <c r="L26" s="61"/>
      <c r="M26" s="62"/>
      <c r="N26" s="125">
        <f>IF(N4&gt;K4,1,0)</f>
        <v>0</v>
      </c>
      <c r="O26" s="61"/>
      <c r="P26" s="62"/>
      <c r="Q26" s="125">
        <f>IF(Q4&gt;N4,1,0)</f>
        <v>0</v>
      </c>
      <c r="R26" s="61"/>
      <c r="S26" s="62"/>
      <c r="T26" s="125">
        <f>IF(T4&gt;Q4,1,0)</f>
        <v>0</v>
      </c>
      <c r="U26" s="61"/>
      <c r="V26" s="62"/>
      <c r="W26" s="125">
        <f>IF(W4&gt;T4,1,0)</f>
        <v>0</v>
      </c>
      <c r="X26" s="61"/>
      <c r="Y26" s="62"/>
      <c r="Z26" s="125">
        <f>IF(Z4&gt;W4,1,0)</f>
        <v>0</v>
      </c>
      <c r="AA26" s="61"/>
      <c r="AB26" s="62"/>
      <c r="AC26" s="125">
        <f>IF(AC4&gt;Z4,1,0)</f>
        <v>0</v>
      </c>
      <c r="AD26" s="61"/>
      <c r="AE26" s="62"/>
      <c r="AF26" s="61"/>
      <c r="AG26" s="61"/>
    </row>
    <row r="27" spans="1:33" ht="15" customHeight="1">
      <c r="A27" s="384"/>
      <c r="B27" s="125"/>
      <c r="C27" s="61"/>
      <c r="D27" s="62"/>
      <c r="E27" s="125"/>
      <c r="F27" s="61"/>
      <c r="G27" s="62"/>
      <c r="H27" s="61"/>
      <c r="I27" s="61"/>
      <c r="J27" s="61"/>
      <c r="K27" s="125"/>
      <c r="L27" s="61"/>
      <c r="M27" s="62"/>
      <c r="N27" s="61"/>
      <c r="O27" s="61"/>
      <c r="P27" s="61"/>
      <c r="Q27" s="125"/>
      <c r="R27" s="61"/>
      <c r="S27" s="62"/>
      <c r="T27" s="61"/>
      <c r="U27" s="61"/>
      <c r="V27" s="61"/>
      <c r="W27" s="125"/>
      <c r="X27" s="61"/>
      <c r="Y27" s="62"/>
      <c r="Z27" s="61"/>
      <c r="AA27" s="61"/>
      <c r="AB27" s="61"/>
      <c r="AC27" s="125"/>
      <c r="AD27" s="61"/>
      <c r="AE27" s="62"/>
      <c r="AF27" s="61"/>
      <c r="AG27" s="61"/>
    </row>
    <row r="28" spans="1:33" ht="15" customHeight="1" thickBot="1">
      <c r="A28" s="385"/>
      <c r="B28" s="126">
        <f>IF(B6&gt;AC4,1,0)</f>
        <v>0</v>
      </c>
      <c r="C28" s="63"/>
      <c r="D28" s="101"/>
      <c r="E28" s="125">
        <f>IF(E6&gt;B6,1,0)</f>
        <v>0</v>
      </c>
      <c r="F28" s="63"/>
      <c r="G28" s="101"/>
      <c r="H28" s="125">
        <f>IF(H6&gt;E6,1,0)</f>
        <v>0</v>
      </c>
      <c r="I28" s="63"/>
      <c r="J28" s="101"/>
      <c r="K28" s="125">
        <f>IF(K6&gt;H6,1,0)</f>
        <v>0</v>
      </c>
      <c r="L28" s="63"/>
      <c r="M28" s="101"/>
      <c r="N28" s="125">
        <f>IF(N6&gt;K6,1,0)</f>
        <v>0</v>
      </c>
      <c r="O28" s="63"/>
      <c r="P28" s="101"/>
      <c r="Q28" s="125">
        <f>IF(Q6&gt;N6,1,0)</f>
        <v>0</v>
      </c>
      <c r="R28" s="63"/>
      <c r="S28" s="101"/>
      <c r="T28" s="125">
        <f>IF(T6&gt;Q6,1,0)</f>
        <v>0</v>
      </c>
      <c r="U28" s="63"/>
      <c r="V28" s="101"/>
      <c r="W28" s="125">
        <f>IF(W6&gt;T6,1,0)</f>
        <v>0</v>
      </c>
      <c r="X28" s="63"/>
      <c r="Y28" s="101"/>
      <c r="Z28" s="125">
        <f>IF(Z6&gt;W6,1,0)</f>
        <v>0</v>
      </c>
      <c r="AA28" s="63"/>
      <c r="AB28" s="101"/>
      <c r="AC28" s="125">
        <f>IF(AC6&gt;Z6,1,0)</f>
        <v>0</v>
      </c>
      <c r="AD28" s="63"/>
      <c r="AE28" s="101"/>
      <c r="AF28" s="127">
        <f>SUM(B24:AE28)</f>
        <v>0</v>
      </c>
      <c r="AG28" s="61"/>
    </row>
    <row r="29" spans="1:33" ht="15" customHeight="1">
      <c r="A29" s="386" t="s">
        <v>14</v>
      </c>
      <c r="B29" s="123"/>
      <c r="C29" s="95"/>
      <c r="D29" s="124">
        <f>IF(D2&lt;&gt;0,1,0)</f>
        <v>0</v>
      </c>
      <c r="E29" s="123"/>
      <c r="F29" s="95"/>
      <c r="G29" s="124">
        <f>IF(G2&gt;D2,1,0)</f>
        <v>0</v>
      </c>
      <c r="H29" s="123"/>
      <c r="I29" s="95"/>
      <c r="J29" s="124">
        <f>IF(J2&gt;G2,1,0)</f>
        <v>0</v>
      </c>
      <c r="K29" s="123"/>
      <c r="L29" s="95"/>
      <c r="M29" s="124">
        <f>IF(M2&gt;J2,1,0)</f>
        <v>0</v>
      </c>
      <c r="N29" s="123"/>
      <c r="O29" s="95"/>
      <c r="P29" s="124">
        <f>IF(P2&gt;M2,1,0)</f>
        <v>0</v>
      </c>
      <c r="Q29" s="123"/>
      <c r="R29" s="95"/>
      <c r="S29" s="124">
        <f>IF(S2&gt;P2,1,0)</f>
        <v>0</v>
      </c>
      <c r="T29" s="123"/>
      <c r="U29" s="95"/>
      <c r="V29" s="124">
        <f>IF(V2&gt;S2,1,0)</f>
        <v>0</v>
      </c>
      <c r="W29" s="123"/>
      <c r="X29" s="95"/>
      <c r="Y29" s="124">
        <f>IF(Y2&gt;V2,1,0)</f>
        <v>0</v>
      </c>
      <c r="Z29" s="123"/>
      <c r="AA29" s="95"/>
      <c r="AB29" s="124">
        <f>IF(AB2&gt;Y2,1,0)</f>
        <v>0</v>
      </c>
      <c r="AC29" s="123"/>
      <c r="AD29" s="95"/>
      <c r="AE29" s="124">
        <f>IF(AE2&gt;AB2,1,0)</f>
        <v>0</v>
      </c>
      <c r="AF29" s="61"/>
      <c r="AG29" s="61"/>
    </row>
    <row r="30" spans="1:33" ht="15" customHeight="1">
      <c r="A30" s="387"/>
      <c r="B30" s="125"/>
      <c r="C30" s="61"/>
      <c r="D30" s="62"/>
      <c r="E30" s="125"/>
      <c r="F30" s="61"/>
      <c r="G30" s="62"/>
      <c r="H30" s="61"/>
      <c r="I30" s="61"/>
      <c r="J30" s="61"/>
      <c r="K30" s="125"/>
      <c r="L30" s="61"/>
      <c r="M30" s="62"/>
      <c r="N30" s="61"/>
      <c r="O30" s="61"/>
      <c r="P30" s="61"/>
      <c r="Q30" s="125"/>
      <c r="R30" s="61"/>
      <c r="S30" s="62"/>
      <c r="T30" s="61"/>
      <c r="U30" s="61"/>
      <c r="V30" s="61"/>
      <c r="W30" s="125"/>
      <c r="X30" s="61"/>
      <c r="Y30" s="62"/>
      <c r="Z30" s="61"/>
      <c r="AA30" s="61"/>
      <c r="AB30" s="61"/>
      <c r="AC30" s="125"/>
      <c r="AD30" s="61"/>
      <c r="AE30" s="62"/>
      <c r="AF30" s="61"/>
      <c r="AG30" s="61"/>
    </row>
    <row r="31" spans="1:33" ht="15" customHeight="1">
      <c r="A31" s="387"/>
      <c r="B31" s="125"/>
      <c r="C31" s="61"/>
      <c r="D31" s="62">
        <f>IF(D4&gt;AE2,1,0)</f>
        <v>0</v>
      </c>
      <c r="E31" s="125"/>
      <c r="F31" s="61"/>
      <c r="G31" s="62">
        <f>IF(G4&gt;D4,1,0)</f>
        <v>0</v>
      </c>
      <c r="H31" s="125"/>
      <c r="I31" s="61"/>
      <c r="J31" s="62">
        <f>IF(J4&gt;G4,1,0)</f>
        <v>0</v>
      </c>
      <c r="K31" s="125"/>
      <c r="L31" s="61"/>
      <c r="M31" s="62">
        <f>IF(M4&gt;J4,1,0)</f>
        <v>0</v>
      </c>
      <c r="N31" s="125"/>
      <c r="O31" s="61"/>
      <c r="P31" s="62">
        <f>IF(P4&gt;M4,1,0)</f>
        <v>0</v>
      </c>
      <c r="Q31" s="125"/>
      <c r="R31" s="61"/>
      <c r="S31" s="62">
        <f>IF(S4&gt;P4,1,0)</f>
        <v>0</v>
      </c>
      <c r="T31" s="125"/>
      <c r="U31" s="61"/>
      <c r="V31" s="62">
        <f>IF(V4&gt;S4,1,0)</f>
        <v>0</v>
      </c>
      <c r="W31" s="125"/>
      <c r="X31" s="61"/>
      <c r="Y31" s="62">
        <f>IF(Y4&gt;V4,1,0)</f>
        <v>0</v>
      </c>
      <c r="Z31" s="125"/>
      <c r="AA31" s="61"/>
      <c r="AB31" s="62">
        <f>IF(AB4&gt;Y4,1,0)</f>
        <v>0</v>
      </c>
      <c r="AC31" s="125"/>
      <c r="AD31" s="61"/>
      <c r="AE31" s="62">
        <f>IF(AE4&gt;AB4,1,0)</f>
        <v>0</v>
      </c>
      <c r="AF31" s="61"/>
      <c r="AG31" s="61"/>
    </row>
    <row r="32" spans="1:33" ht="15" customHeight="1">
      <c r="A32" s="387"/>
      <c r="B32" s="125"/>
      <c r="C32" s="61"/>
      <c r="D32" s="62"/>
      <c r="E32" s="125"/>
      <c r="F32" s="61"/>
      <c r="G32" s="62"/>
      <c r="H32" s="61"/>
      <c r="I32" s="61"/>
      <c r="J32" s="61"/>
      <c r="K32" s="125"/>
      <c r="L32" s="61"/>
      <c r="M32" s="62"/>
      <c r="N32" s="61"/>
      <c r="O32" s="61"/>
      <c r="P32" s="61"/>
      <c r="Q32" s="125"/>
      <c r="R32" s="61"/>
      <c r="S32" s="62"/>
      <c r="T32" s="61"/>
      <c r="U32" s="61"/>
      <c r="V32" s="61"/>
      <c r="W32" s="125"/>
      <c r="X32" s="61"/>
      <c r="Y32" s="62"/>
      <c r="Z32" s="61"/>
      <c r="AA32" s="61"/>
      <c r="AB32" s="62"/>
      <c r="AC32" s="125"/>
      <c r="AD32" s="61"/>
      <c r="AE32" s="62"/>
      <c r="AF32" s="61"/>
      <c r="AG32" s="61"/>
    </row>
    <row r="33" spans="1:33" ht="15" customHeight="1" thickBot="1">
      <c r="A33" s="388"/>
      <c r="B33" s="126"/>
      <c r="C33" s="63"/>
      <c r="D33" s="101">
        <f>IF(D6&gt;AE4,1,0)</f>
        <v>0</v>
      </c>
      <c r="E33" s="126"/>
      <c r="F33" s="63"/>
      <c r="G33" s="101">
        <f>IF(G6&gt;D6,1,0)</f>
        <v>0</v>
      </c>
      <c r="H33" s="126"/>
      <c r="I33" s="63"/>
      <c r="J33" s="101">
        <f>IF(J6&gt;G6,1,0)</f>
        <v>0</v>
      </c>
      <c r="K33" s="126"/>
      <c r="L33" s="63"/>
      <c r="M33" s="101">
        <f>IF(M6&gt;J6,1,0)</f>
        <v>0</v>
      </c>
      <c r="N33" s="126"/>
      <c r="O33" s="63"/>
      <c r="P33" s="101">
        <f>IF(P6&gt;M6,1,0)</f>
        <v>0</v>
      </c>
      <c r="Q33" s="126"/>
      <c r="R33" s="63"/>
      <c r="S33" s="101">
        <f>IF(S6&gt;P6,1,0)</f>
        <v>0</v>
      </c>
      <c r="T33" s="126"/>
      <c r="U33" s="63"/>
      <c r="V33" s="101">
        <f>IF(V6&gt;S6,1,0)</f>
        <v>0</v>
      </c>
      <c r="W33" s="126"/>
      <c r="X33" s="63"/>
      <c r="Y33" s="101">
        <f>IF(Y6&gt;V6,1,0)</f>
        <v>0</v>
      </c>
      <c r="Z33" s="126"/>
      <c r="AA33" s="63"/>
      <c r="AB33" s="101">
        <f>IF(AB6&gt;Y6,1,0)</f>
        <v>0</v>
      </c>
      <c r="AC33" s="126"/>
      <c r="AD33" s="63"/>
      <c r="AE33" s="101">
        <f>IF(AE6&gt;AB6,1,0)</f>
        <v>0</v>
      </c>
      <c r="AF33" s="127">
        <f>SUM(B29:AE33)</f>
        <v>0</v>
      </c>
      <c r="AG33" s="61"/>
    </row>
    <row r="34" ht="13.5" thickBot="1">
      <c r="AF34" s="97"/>
    </row>
    <row r="35" spans="1:32" ht="24" customHeight="1" thickBot="1">
      <c r="A35" s="382" t="s">
        <v>16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2"/>
      <c r="AF35" s="116"/>
    </row>
    <row r="36" spans="1:31" ht="15" customHeight="1">
      <c r="A36" s="383" t="s">
        <v>13</v>
      </c>
      <c r="B36" s="95">
        <f>IF(D3&lt;21,B24,0)</f>
        <v>0</v>
      </c>
      <c r="C36" s="95"/>
      <c r="D36" s="124"/>
      <c r="E36" s="95">
        <f>IF(G3&lt;21,E24,0)</f>
        <v>0</v>
      </c>
      <c r="F36" s="95"/>
      <c r="G36" s="124"/>
      <c r="H36" s="95">
        <f>IF(J3&lt;21,H24,0)</f>
        <v>0</v>
      </c>
      <c r="I36" s="95"/>
      <c r="J36" s="124"/>
      <c r="K36" s="95">
        <f>IF(M3&lt;21,K24,0)</f>
        <v>0</v>
      </c>
      <c r="L36" s="95"/>
      <c r="M36" s="124"/>
      <c r="N36" s="95">
        <f>IF(P3&lt;21,N24,0)</f>
        <v>0</v>
      </c>
      <c r="O36" s="95"/>
      <c r="P36" s="124"/>
      <c r="Q36" s="95">
        <f>IF(S3&lt;21,Q24,0)</f>
        <v>0</v>
      </c>
      <c r="R36" s="95"/>
      <c r="S36" s="124"/>
      <c r="T36" s="95">
        <f>IF(V3&lt;21,T24,0)</f>
        <v>0</v>
      </c>
      <c r="U36" s="95"/>
      <c r="V36" s="124"/>
      <c r="W36" s="95">
        <f>IF(Y3&lt;21,W24,0)</f>
        <v>0</v>
      </c>
      <c r="X36" s="95"/>
      <c r="Y36" s="124"/>
      <c r="Z36" s="95">
        <f>IF(AB3&lt;21,Z24,0)</f>
        <v>0</v>
      </c>
      <c r="AA36" s="95"/>
      <c r="AB36" s="124"/>
      <c r="AC36" s="95">
        <f>IF(AE3&lt;21,AC24,0)</f>
        <v>0</v>
      </c>
      <c r="AD36" s="95"/>
      <c r="AE36" s="124"/>
    </row>
    <row r="37" spans="1:31" ht="15" customHeight="1">
      <c r="A37" s="384"/>
      <c r="B37" s="61"/>
      <c r="C37" s="61"/>
      <c r="D37" s="62"/>
      <c r="E37" s="61"/>
      <c r="F37" s="61"/>
      <c r="G37" s="62"/>
      <c r="H37" s="61"/>
      <c r="I37" s="61"/>
      <c r="J37" s="62"/>
      <c r="K37" s="61"/>
      <c r="L37" s="61"/>
      <c r="M37" s="62"/>
      <c r="N37" s="61"/>
      <c r="O37" s="61"/>
      <c r="P37" s="62"/>
      <c r="Q37" s="61"/>
      <c r="R37" s="61"/>
      <c r="S37" s="62"/>
      <c r="T37" s="61"/>
      <c r="U37" s="61"/>
      <c r="V37" s="62"/>
      <c r="W37" s="61"/>
      <c r="X37" s="61"/>
      <c r="Y37" s="62"/>
      <c r="Z37" s="61"/>
      <c r="AA37" s="61"/>
      <c r="AB37" s="62"/>
      <c r="AC37" s="125"/>
      <c r="AD37" s="118"/>
      <c r="AE37" s="119"/>
    </row>
    <row r="38" spans="1:31" ht="15" customHeight="1">
      <c r="A38" s="384"/>
      <c r="B38" s="61">
        <f>IF(D5&lt;21,B26,0)</f>
        <v>0</v>
      </c>
      <c r="C38" s="61"/>
      <c r="D38" s="62"/>
      <c r="E38" s="61">
        <f>IF(G5&lt;21,E26,0)</f>
        <v>0</v>
      </c>
      <c r="F38" s="61"/>
      <c r="G38" s="62"/>
      <c r="H38" s="61">
        <f>IF(J5&lt;21,H26,0)</f>
        <v>0</v>
      </c>
      <c r="I38" s="61"/>
      <c r="J38" s="62"/>
      <c r="K38" s="61">
        <f>IF(M5&lt;21,K26,0)</f>
        <v>0</v>
      </c>
      <c r="L38" s="61"/>
      <c r="M38" s="62"/>
      <c r="N38" s="61">
        <f>IF(P5&lt;21,N26,0)</f>
        <v>0</v>
      </c>
      <c r="O38" s="61"/>
      <c r="P38" s="62"/>
      <c r="Q38" s="61">
        <f>IF(S5&lt;21,Q26,0)</f>
        <v>0</v>
      </c>
      <c r="R38" s="61"/>
      <c r="S38" s="62"/>
      <c r="T38" s="61">
        <f>IF(V5&lt;21,T26,0)</f>
        <v>0</v>
      </c>
      <c r="U38" s="61"/>
      <c r="V38" s="62"/>
      <c r="W38" s="61">
        <f>IF(Y5&lt;21,W26,0)</f>
        <v>0</v>
      </c>
      <c r="X38" s="61"/>
      <c r="Y38" s="62"/>
      <c r="Z38" s="61">
        <f>IF(AB5&lt;21,Z26,0)</f>
        <v>0</v>
      </c>
      <c r="AA38" s="61"/>
      <c r="AB38" s="62"/>
      <c r="AC38" s="61">
        <f>IF(AE5&lt;21,AC26,0)</f>
        <v>0</v>
      </c>
      <c r="AD38" s="61"/>
      <c r="AE38" s="62"/>
    </row>
    <row r="39" spans="1:31" ht="15" customHeight="1">
      <c r="A39" s="384"/>
      <c r="B39" s="61"/>
      <c r="C39" s="61"/>
      <c r="D39" s="62"/>
      <c r="E39" s="61"/>
      <c r="F39" s="61"/>
      <c r="G39" s="62"/>
      <c r="H39" s="61"/>
      <c r="I39" s="61"/>
      <c r="J39" s="62"/>
      <c r="K39" s="61"/>
      <c r="L39" s="61"/>
      <c r="M39" s="62"/>
      <c r="N39" s="61"/>
      <c r="O39" s="61"/>
      <c r="P39" s="62"/>
      <c r="Q39" s="61"/>
      <c r="R39" s="61"/>
      <c r="S39" s="62"/>
      <c r="T39" s="61"/>
      <c r="U39" s="61"/>
      <c r="V39" s="62"/>
      <c r="W39" s="61"/>
      <c r="X39" s="61"/>
      <c r="Y39" s="62"/>
      <c r="Z39" s="61"/>
      <c r="AA39" s="61"/>
      <c r="AB39" s="62"/>
      <c r="AC39" s="125"/>
      <c r="AD39" s="118"/>
      <c r="AE39" s="119"/>
    </row>
    <row r="40" spans="1:32" ht="15" customHeight="1" thickBot="1">
      <c r="A40" s="385"/>
      <c r="B40" s="63">
        <f>IF(D7&lt;21,B28,0)</f>
        <v>0</v>
      </c>
      <c r="C40" s="63"/>
      <c r="D40" s="101"/>
      <c r="E40" s="63">
        <f>IF(G7&lt;21,E28,0)</f>
        <v>0</v>
      </c>
      <c r="F40" s="63"/>
      <c r="G40" s="101"/>
      <c r="H40" s="63">
        <f>IF(J7&lt;21,H28,0)</f>
        <v>0</v>
      </c>
      <c r="I40" s="63"/>
      <c r="J40" s="101"/>
      <c r="K40" s="63">
        <f>IF(M7&lt;21,K28,0)</f>
        <v>0</v>
      </c>
      <c r="L40" s="63"/>
      <c r="M40" s="101"/>
      <c r="N40" s="63">
        <f>IF(P7&lt;21,N28,0)</f>
        <v>0</v>
      </c>
      <c r="O40" s="63"/>
      <c r="P40" s="101"/>
      <c r="Q40" s="63">
        <f>IF(S7&lt;21,Q28,0)</f>
        <v>0</v>
      </c>
      <c r="R40" s="63"/>
      <c r="S40" s="101"/>
      <c r="T40" s="63">
        <f>IF(V7&lt;21,T28,0)</f>
        <v>0</v>
      </c>
      <c r="U40" s="63"/>
      <c r="V40" s="101"/>
      <c r="W40" s="63">
        <f>IF(Y7&lt;21,W28,0)</f>
        <v>0</v>
      </c>
      <c r="X40" s="63"/>
      <c r="Y40" s="101"/>
      <c r="Z40" s="63">
        <f>IF(AB7&lt;21,Z28,0)</f>
        <v>0</v>
      </c>
      <c r="AA40" s="63"/>
      <c r="AB40" s="101"/>
      <c r="AC40" s="63">
        <f>IF(AE7&lt;21,AC28,0)</f>
        <v>0</v>
      </c>
      <c r="AD40" s="63"/>
      <c r="AE40" s="101"/>
      <c r="AF40" s="97">
        <f>SUM(B36:AD40)</f>
        <v>0</v>
      </c>
    </row>
    <row r="41" spans="1:31" ht="15" customHeight="1">
      <c r="A41" s="386" t="s">
        <v>14</v>
      </c>
      <c r="B41" s="95"/>
      <c r="C41" s="95"/>
      <c r="D41" s="95">
        <f>IF(D3&lt;21,D29,0)</f>
        <v>0</v>
      </c>
      <c r="E41" s="123"/>
      <c r="F41" s="95"/>
      <c r="G41" s="124">
        <f>IF(G3&lt;21,G29,0)</f>
        <v>0</v>
      </c>
      <c r="H41" s="95"/>
      <c r="I41" s="95"/>
      <c r="J41" s="95">
        <f>IF(J3&lt;21,J29,0)</f>
        <v>0</v>
      </c>
      <c r="K41" s="123"/>
      <c r="L41" s="95"/>
      <c r="M41" s="124">
        <f>IF(M3&lt;21,M29,0)</f>
        <v>0</v>
      </c>
      <c r="N41" s="95"/>
      <c r="O41" s="95"/>
      <c r="P41" s="95">
        <f>IF(P3&lt;21,P29,0)</f>
        <v>0</v>
      </c>
      <c r="Q41" s="123"/>
      <c r="R41" s="95"/>
      <c r="S41" s="124">
        <f>IF(S3&lt;21,S29,0)</f>
        <v>0</v>
      </c>
      <c r="T41" s="95"/>
      <c r="U41" s="95"/>
      <c r="V41" s="95">
        <f>IF(V3&lt;21,V29,0)</f>
        <v>0</v>
      </c>
      <c r="W41" s="123"/>
      <c r="X41" s="95"/>
      <c r="Y41" s="124">
        <f>IF(Y3&lt;21,Y29,0)</f>
        <v>0</v>
      </c>
      <c r="Z41" s="95"/>
      <c r="AA41" s="95"/>
      <c r="AB41" s="95">
        <f>IF(AB3&lt;21,AB29,0)</f>
        <v>0</v>
      </c>
      <c r="AC41" s="123"/>
      <c r="AD41" s="95"/>
      <c r="AE41" s="124">
        <f>IF(AE3&lt;21,AE29,0)</f>
        <v>0</v>
      </c>
    </row>
    <row r="42" spans="1:31" ht="15" customHeight="1">
      <c r="A42" s="387"/>
      <c r="B42" s="61"/>
      <c r="C42" s="61"/>
      <c r="D42" s="61"/>
      <c r="E42" s="117"/>
      <c r="F42" s="118"/>
      <c r="G42" s="62"/>
      <c r="H42" s="118"/>
      <c r="I42" s="118"/>
      <c r="J42" s="61"/>
      <c r="K42" s="117"/>
      <c r="L42" s="118"/>
      <c r="M42" s="62"/>
      <c r="N42" s="118"/>
      <c r="O42" s="118"/>
      <c r="P42" s="61"/>
      <c r="Q42" s="117"/>
      <c r="R42" s="118"/>
      <c r="S42" s="62"/>
      <c r="T42" s="118"/>
      <c r="U42" s="118"/>
      <c r="V42" s="61"/>
      <c r="W42" s="117"/>
      <c r="X42" s="118"/>
      <c r="Y42" s="62"/>
      <c r="Z42" s="118"/>
      <c r="AA42" s="118"/>
      <c r="AB42" s="61"/>
      <c r="AC42" s="117"/>
      <c r="AD42" s="118"/>
      <c r="AE42" s="62"/>
    </row>
    <row r="43" spans="1:31" ht="15" customHeight="1">
      <c r="A43" s="387"/>
      <c r="B43" s="61"/>
      <c r="C43" s="61"/>
      <c r="D43" s="61">
        <f>IF(D5&lt;21,D31,0)</f>
        <v>0</v>
      </c>
      <c r="E43" s="125"/>
      <c r="F43" s="61"/>
      <c r="G43" s="62">
        <f>IF(G5&lt;21,G31,0)</f>
        <v>0</v>
      </c>
      <c r="H43" s="61"/>
      <c r="I43" s="61"/>
      <c r="J43" s="61">
        <f>IF(J5&lt;21,J31,0)</f>
        <v>0</v>
      </c>
      <c r="K43" s="125"/>
      <c r="L43" s="61"/>
      <c r="M43" s="62">
        <f>IF(M5&lt;21,M31,0)</f>
        <v>0</v>
      </c>
      <c r="N43" s="61"/>
      <c r="O43" s="61"/>
      <c r="P43" s="61">
        <f>IF(P5&lt;21,P31,0)</f>
        <v>0</v>
      </c>
      <c r="Q43" s="125"/>
      <c r="R43" s="61"/>
      <c r="S43" s="62">
        <f>IF(S5&lt;21,S31,0)</f>
        <v>0</v>
      </c>
      <c r="T43" s="61"/>
      <c r="U43" s="61"/>
      <c r="V43" s="61">
        <f>IF(V5&lt;21,V31,0)</f>
        <v>0</v>
      </c>
      <c r="W43" s="125"/>
      <c r="X43" s="61"/>
      <c r="Y43" s="62">
        <f>IF(Y5&lt;21,Y31,0)</f>
        <v>0</v>
      </c>
      <c r="Z43" s="61"/>
      <c r="AA43" s="61"/>
      <c r="AB43" s="61">
        <f>IF(AB5&lt;21,AB31,0)</f>
        <v>0</v>
      </c>
      <c r="AC43" s="125"/>
      <c r="AD43" s="61"/>
      <c r="AE43" s="62">
        <f>IF(AE5&lt;21,AE31,0)</f>
        <v>0</v>
      </c>
    </row>
    <row r="44" spans="1:31" ht="15" customHeight="1">
      <c r="A44" s="387"/>
      <c r="B44" s="61"/>
      <c r="C44" s="61"/>
      <c r="D44" s="61"/>
      <c r="E44" s="117"/>
      <c r="F44" s="118"/>
      <c r="G44" s="62"/>
      <c r="H44" s="118"/>
      <c r="I44" s="118"/>
      <c r="J44" s="61"/>
      <c r="K44" s="117"/>
      <c r="L44" s="118"/>
      <c r="M44" s="62"/>
      <c r="N44" s="118"/>
      <c r="O44" s="118"/>
      <c r="P44" s="61"/>
      <c r="Q44" s="117"/>
      <c r="R44" s="118"/>
      <c r="S44" s="62"/>
      <c r="T44" s="118"/>
      <c r="U44" s="118"/>
      <c r="V44" s="61"/>
      <c r="W44" s="117"/>
      <c r="X44" s="118"/>
      <c r="Y44" s="62"/>
      <c r="Z44" s="118"/>
      <c r="AA44" s="118"/>
      <c r="AB44" s="61"/>
      <c r="AC44" s="117"/>
      <c r="AD44" s="118"/>
      <c r="AE44" s="62"/>
    </row>
    <row r="45" spans="1:32" ht="15" customHeight="1" thickBot="1">
      <c r="A45" s="388"/>
      <c r="B45" s="63"/>
      <c r="C45" s="63"/>
      <c r="D45" s="63">
        <f>IF(D7&lt;21,D33,0)</f>
        <v>0</v>
      </c>
      <c r="E45" s="126"/>
      <c r="F45" s="63"/>
      <c r="G45" s="101">
        <f>IF(G7&lt;21,G33,0)</f>
        <v>0</v>
      </c>
      <c r="H45" s="63"/>
      <c r="I45" s="63"/>
      <c r="J45" s="63">
        <f>IF(J7&lt;21,J33,0)</f>
        <v>0</v>
      </c>
      <c r="K45" s="126"/>
      <c r="L45" s="63"/>
      <c r="M45" s="101">
        <f>IF(M7&lt;21,M33,0)</f>
        <v>0</v>
      </c>
      <c r="N45" s="63"/>
      <c r="O45" s="63"/>
      <c r="P45" s="63">
        <f>IF(P7&lt;21,P33,0)</f>
        <v>0</v>
      </c>
      <c r="Q45" s="126"/>
      <c r="R45" s="63"/>
      <c r="S45" s="101">
        <f>IF(S7&lt;21,S33,0)</f>
        <v>0</v>
      </c>
      <c r="T45" s="63"/>
      <c r="U45" s="63"/>
      <c r="V45" s="63">
        <f>IF(V7&lt;21,V33,0)</f>
        <v>0</v>
      </c>
      <c r="W45" s="126"/>
      <c r="X45" s="63"/>
      <c r="Y45" s="101">
        <f>IF(Y7&lt;21,Y33,0)</f>
        <v>0</v>
      </c>
      <c r="Z45" s="63"/>
      <c r="AA45" s="63"/>
      <c r="AB45" s="63">
        <f>IF(AB7&lt;21,AB33,0)</f>
        <v>0</v>
      </c>
      <c r="AC45" s="126"/>
      <c r="AD45" s="63"/>
      <c r="AE45" s="101">
        <f>IF(AE7&lt;21,AE33,0)</f>
        <v>0</v>
      </c>
      <c r="AF45" s="97">
        <f>SUM(B41:AE45)</f>
        <v>0</v>
      </c>
    </row>
    <row r="48" spans="2:4" s="144" customFormat="1" ht="12.75">
      <c r="B48" s="145"/>
      <c r="C48" s="145"/>
      <c r="D48" s="145"/>
    </row>
    <row r="49" spans="2:4" s="144" customFormat="1" ht="12.75">
      <c r="B49" s="145"/>
      <c r="C49" s="145"/>
      <c r="D49" s="145"/>
    </row>
    <row r="50" spans="2:4" s="144" customFormat="1" ht="12.75">
      <c r="B50" s="145"/>
      <c r="C50" s="145"/>
      <c r="D50" s="145"/>
    </row>
    <row r="51" spans="2:4" s="144" customFormat="1" ht="12.75">
      <c r="B51" s="145"/>
      <c r="C51" s="145"/>
      <c r="D51" s="145"/>
    </row>
    <row r="52" spans="2:4" s="144" customFormat="1" ht="12.75">
      <c r="B52" s="145"/>
      <c r="C52" s="145"/>
      <c r="D52" s="145"/>
    </row>
    <row r="53" spans="2:4" s="144" customFormat="1" ht="12.75">
      <c r="B53" s="145"/>
      <c r="C53" s="145"/>
      <c r="D53" s="145"/>
    </row>
    <row r="54" spans="2:4" s="144" customFormat="1" ht="12.75">
      <c r="B54" s="145"/>
      <c r="C54" s="145"/>
      <c r="D54" s="145"/>
    </row>
    <row r="55" spans="2:4" s="144" customFormat="1" ht="12.75">
      <c r="B55" s="145"/>
      <c r="C55" s="145"/>
      <c r="D55" s="145"/>
    </row>
    <row r="56" spans="2:4" s="144" customFormat="1" ht="12.75">
      <c r="B56" s="145"/>
      <c r="C56" s="145"/>
      <c r="D56" s="145"/>
    </row>
    <row r="57" spans="2:4" s="144" customFormat="1" ht="12.75">
      <c r="B57" s="145"/>
      <c r="C57" s="145"/>
      <c r="D57" s="145"/>
    </row>
    <row r="58" spans="2:4" s="144" customFormat="1" ht="12.75">
      <c r="B58" s="145"/>
      <c r="C58" s="145"/>
      <c r="D58" s="145"/>
    </row>
    <row r="59" spans="2:4" s="144" customFormat="1" ht="12.75">
      <c r="B59" s="145"/>
      <c r="C59" s="145"/>
      <c r="D59" s="145"/>
    </row>
    <row r="60" spans="2:4" s="144" customFormat="1" ht="12.75">
      <c r="B60" s="145"/>
      <c r="C60" s="145"/>
      <c r="D60" s="145"/>
    </row>
    <row r="61" spans="2:4" s="144" customFormat="1" ht="12.75">
      <c r="B61" s="145"/>
      <c r="C61" s="145"/>
      <c r="D61" s="145"/>
    </row>
    <row r="62" spans="2:4" s="144" customFormat="1" ht="12.75">
      <c r="B62" s="145"/>
      <c r="C62" s="145"/>
      <c r="D62" s="145"/>
    </row>
    <row r="63" spans="2:4" s="144" customFormat="1" ht="12.75">
      <c r="B63" s="145"/>
      <c r="C63" s="145"/>
      <c r="D63" s="145"/>
    </row>
    <row r="64" spans="2:4" s="144" customFormat="1" ht="12.75">
      <c r="B64" s="145"/>
      <c r="C64" s="145"/>
      <c r="D64" s="145"/>
    </row>
    <row r="65" spans="2:4" s="144" customFormat="1" ht="12.75">
      <c r="B65" s="145"/>
      <c r="C65" s="145"/>
      <c r="D65" s="145"/>
    </row>
    <row r="66" spans="2:4" s="144" customFormat="1" ht="12.75">
      <c r="B66" s="145"/>
      <c r="C66" s="145"/>
      <c r="D66" s="145"/>
    </row>
    <row r="67" spans="2:4" s="144" customFormat="1" ht="12.75">
      <c r="B67" s="145"/>
      <c r="C67" s="145"/>
      <c r="D67" s="145"/>
    </row>
    <row r="68" spans="2:4" s="144" customFormat="1" ht="12.75">
      <c r="B68" s="145"/>
      <c r="C68" s="145"/>
      <c r="D68" s="145"/>
    </row>
    <row r="69" spans="2:4" s="144" customFormat="1" ht="12.75">
      <c r="B69" s="145"/>
      <c r="C69" s="145"/>
      <c r="D69" s="145"/>
    </row>
    <row r="70" spans="2:4" s="144" customFormat="1" ht="12.75">
      <c r="B70" s="145"/>
      <c r="C70" s="145"/>
      <c r="D70" s="145"/>
    </row>
    <row r="71" spans="2:4" s="144" customFormat="1" ht="12.75">
      <c r="B71" s="145"/>
      <c r="C71" s="145"/>
      <c r="D71" s="145"/>
    </row>
    <row r="72" spans="2:4" s="144" customFormat="1" ht="12.75">
      <c r="B72" s="145"/>
      <c r="C72" s="145"/>
      <c r="D72" s="145"/>
    </row>
    <row r="73" spans="2:4" s="144" customFormat="1" ht="12.75">
      <c r="B73" s="145"/>
      <c r="C73" s="145"/>
      <c r="D73" s="145"/>
    </row>
    <row r="74" spans="2:4" s="144" customFormat="1" ht="12.75">
      <c r="B74" s="145"/>
      <c r="C74" s="145"/>
      <c r="D74" s="145"/>
    </row>
    <row r="75" spans="2:4" s="144" customFormat="1" ht="12.75">
      <c r="B75" s="145"/>
      <c r="C75" s="145"/>
      <c r="D75" s="145"/>
    </row>
    <row r="76" spans="2:4" s="144" customFormat="1" ht="12.75">
      <c r="B76" s="145"/>
      <c r="C76" s="145"/>
      <c r="D76" s="145"/>
    </row>
    <row r="77" spans="2:4" s="144" customFormat="1" ht="12.75">
      <c r="B77" s="145"/>
      <c r="C77" s="145"/>
      <c r="D77" s="145"/>
    </row>
    <row r="78" spans="2:4" s="144" customFormat="1" ht="12.75">
      <c r="B78" s="145"/>
      <c r="C78" s="145"/>
      <c r="D78" s="145"/>
    </row>
    <row r="79" spans="2:4" s="144" customFormat="1" ht="12.75">
      <c r="B79" s="145"/>
      <c r="C79" s="145"/>
      <c r="D79" s="145"/>
    </row>
    <row r="80" spans="2:4" s="144" customFormat="1" ht="12.75">
      <c r="B80" s="145"/>
      <c r="C80" s="145"/>
      <c r="D80" s="145"/>
    </row>
    <row r="81" spans="2:4" s="144" customFormat="1" ht="12.75">
      <c r="B81" s="145"/>
      <c r="C81" s="145"/>
      <c r="D81" s="145"/>
    </row>
    <row r="82" spans="2:4" s="144" customFormat="1" ht="12.75">
      <c r="B82" s="145"/>
      <c r="C82" s="145"/>
      <c r="D82" s="145"/>
    </row>
    <row r="83" spans="2:4" s="144" customFormat="1" ht="12.75">
      <c r="B83" s="145"/>
      <c r="C83" s="145"/>
      <c r="D83" s="145"/>
    </row>
    <row r="84" spans="2:4" s="144" customFormat="1" ht="12.75">
      <c r="B84" s="145"/>
      <c r="C84" s="145"/>
      <c r="D84" s="145"/>
    </row>
    <row r="85" spans="2:4" s="144" customFormat="1" ht="12.75">
      <c r="B85" s="145"/>
      <c r="C85" s="145"/>
      <c r="D85" s="145"/>
    </row>
    <row r="86" spans="2:4" s="144" customFormat="1" ht="12.75">
      <c r="B86" s="145"/>
      <c r="C86" s="145"/>
      <c r="D86" s="145"/>
    </row>
    <row r="87" spans="2:4" s="144" customFormat="1" ht="12.75">
      <c r="B87" s="145"/>
      <c r="C87" s="145"/>
      <c r="D87" s="145"/>
    </row>
    <row r="88" spans="2:4" s="144" customFormat="1" ht="12.75">
      <c r="B88" s="145"/>
      <c r="C88" s="145"/>
      <c r="D88" s="145"/>
    </row>
    <row r="89" spans="2:4" s="144" customFormat="1" ht="12.75">
      <c r="B89" s="145"/>
      <c r="C89" s="145"/>
      <c r="D89" s="145"/>
    </row>
    <row r="90" spans="2:4" s="144" customFormat="1" ht="12.75">
      <c r="B90" s="145"/>
      <c r="C90" s="145"/>
      <c r="D90" s="145"/>
    </row>
    <row r="91" spans="2:4" s="144" customFormat="1" ht="12.75">
      <c r="B91" s="145"/>
      <c r="C91" s="145"/>
      <c r="D91" s="145"/>
    </row>
    <row r="92" spans="2:4" s="144" customFormat="1" ht="12.75">
      <c r="B92" s="145"/>
      <c r="C92" s="145"/>
      <c r="D92" s="145"/>
    </row>
    <row r="93" spans="2:4" s="144" customFormat="1" ht="12.75">
      <c r="B93" s="145"/>
      <c r="C93" s="145"/>
      <c r="D93" s="145"/>
    </row>
    <row r="94" spans="2:4" s="144" customFormat="1" ht="12.75">
      <c r="B94" s="145"/>
      <c r="C94" s="145"/>
      <c r="D94" s="145"/>
    </row>
    <row r="95" spans="2:4" s="144" customFormat="1" ht="12.75">
      <c r="B95" s="145"/>
      <c r="C95" s="145"/>
      <c r="D95" s="145"/>
    </row>
    <row r="96" spans="2:4" s="144" customFormat="1" ht="12.75">
      <c r="B96" s="145"/>
      <c r="C96" s="145"/>
      <c r="D96" s="145"/>
    </row>
    <row r="97" spans="2:4" s="144" customFormat="1" ht="12.75">
      <c r="B97" s="145"/>
      <c r="C97" s="145"/>
      <c r="D97" s="145"/>
    </row>
    <row r="98" spans="2:4" s="144" customFormat="1" ht="12.75">
      <c r="B98" s="145"/>
      <c r="C98" s="145"/>
      <c r="D98" s="145"/>
    </row>
    <row r="99" spans="2:4" s="144" customFormat="1" ht="12.75">
      <c r="B99" s="145"/>
      <c r="C99" s="145"/>
      <c r="D99" s="145"/>
    </row>
    <row r="100" spans="2:4" s="144" customFormat="1" ht="12.75">
      <c r="B100" s="145"/>
      <c r="C100" s="145"/>
      <c r="D100" s="145"/>
    </row>
    <row r="101" spans="2:4" s="144" customFormat="1" ht="12.75">
      <c r="B101" s="145"/>
      <c r="C101" s="145"/>
      <c r="D101" s="145"/>
    </row>
    <row r="102" spans="2:4" s="144" customFormat="1" ht="12.75">
      <c r="B102" s="145"/>
      <c r="C102" s="145"/>
      <c r="D102" s="145"/>
    </row>
    <row r="103" spans="2:4" s="144" customFormat="1" ht="12.75">
      <c r="B103" s="145"/>
      <c r="C103" s="145"/>
      <c r="D103" s="145"/>
    </row>
    <row r="104" spans="2:4" s="144" customFormat="1" ht="12.75">
      <c r="B104" s="145"/>
      <c r="C104" s="145"/>
      <c r="D104" s="145"/>
    </row>
    <row r="105" spans="2:4" s="144" customFormat="1" ht="12.75">
      <c r="B105" s="145"/>
      <c r="C105" s="145"/>
      <c r="D105" s="145"/>
    </row>
    <row r="106" spans="2:4" s="144" customFormat="1" ht="12.75">
      <c r="B106" s="145"/>
      <c r="C106" s="145"/>
      <c r="D106" s="145"/>
    </row>
    <row r="107" spans="2:4" s="144" customFormat="1" ht="12.75">
      <c r="B107" s="145"/>
      <c r="C107" s="145"/>
      <c r="D107" s="145"/>
    </row>
    <row r="108" spans="2:4" s="144" customFormat="1" ht="12.75">
      <c r="B108" s="145"/>
      <c r="C108" s="145"/>
      <c r="D108" s="145"/>
    </row>
    <row r="109" spans="2:4" s="144" customFormat="1" ht="12.75">
      <c r="B109" s="145"/>
      <c r="C109" s="145"/>
      <c r="D109" s="145"/>
    </row>
    <row r="110" spans="2:4" s="144" customFormat="1" ht="12.75">
      <c r="B110" s="145"/>
      <c r="C110" s="145"/>
      <c r="D110" s="145"/>
    </row>
    <row r="111" spans="2:4" s="144" customFormat="1" ht="12.75">
      <c r="B111" s="145"/>
      <c r="C111" s="145"/>
      <c r="D111" s="145"/>
    </row>
    <row r="112" spans="2:4" s="144" customFormat="1" ht="12.75">
      <c r="B112" s="145"/>
      <c r="C112" s="145"/>
      <c r="D112" s="145"/>
    </row>
    <row r="113" spans="2:4" s="144" customFormat="1" ht="12.75">
      <c r="B113" s="145"/>
      <c r="C113" s="145"/>
      <c r="D113" s="145"/>
    </row>
    <row r="114" spans="2:4" s="144" customFormat="1" ht="12.75">
      <c r="B114" s="145"/>
      <c r="C114" s="145"/>
      <c r="D114" s="145"/>
    </row>
    <row r="115" spans="2:4" s="144" customFormat="1" ht="12.75">
      <c r="B115" s="145"/>
      <c r="C115" s="145"/>
      <c r="D115" s="145"/>
    </row>
    <row r="116" spans="2:4" s="144" customFormat="1" ht="12.75">
      <c r="B116" s="145"/>
      <c r="C116" s="145"/>
      <c r="D116" s="145"/>
    </row>
    <row r="117" spans="2:4" s="144" customFormat="1" ht="12.75">
      <c r="B117" s="145"/>
      <c r="C117" s="145"/>
      <c r="D117" s="145"/>
    </row>
    <row r="118" spans="2:4" s="144" customFormat="1" ht="12.75">
      <c r="B118" s="145"/>
      <c r="C118" s="145"/>
      <c r="D118" s="145"/>
    </row>
    <row r="119" spans="2:4" s="144" customFormat="1" ht="12.75">
      <c r="B119" s="145"/>
      <c r="C119" s="145"/>
      <c r="D119" s="145"/>
    </row>
    <row r="120" spans="2:4" s="144" customFormat="1" ht="12.75">
      <c r="B120" s="145"/>
      <c r="C120" s="145"/>
      <c r="D120" s="145"/>
    </row>
    <row r="121" spans="2:4" s="144" customFormat="1" ht="12.75">
      <c r="B121" s="145"/>
      <c r="C121" s="145"/>
      <c r="D121" s="145"/>
    </row>
    <row r="122" spans="2:4" s="144" customFormat="1" ht="12.75">
      <c r="B122" s="145"/>
      <c r="C122" s="145"/>
      <c r="D122" s="145"/>
    </row>
    <row r="123" spans="2:4" s="144" customFormat="1" ht="12.75">
      <c r="B123" s="145"/>
      <c r="C123" s="145"/>
      <c r="D123" s="145"/>
    </row>
    <row r="124" spans="2:4" s="144" customFormat="1" ht="12.75">
      <c r="B124" s="145"/>
      <c r="C124" s="145"/>
      <c r="D124" s="145"/>
    </row>
    <row r="125" spans="2:4" s="144" customFormat="1" ht="12.75">
      <c r="B125" s="145"/>
      <c r="C125" s="145"/>
      <c r="D125" s="145"/>
    </row>
    <row r="126" spans="2:4" s="144" customFormat="1" ht="12.75">
      <c r="B126" s="145"/>
      <c r="C126" s="145"/>
      <c r="D126" s="145"/>
    </row>
    <row r="127" spans="2:4" s="144" customFormat="1" ht="12.75">
      <c r="B127" s="145"/>
      <c r="C127" s="145"/>
      <c r="D127" s="145"/>
    </row>
    <row r="128" spans="2:4" s="144" customFormat="1" ht="12.75">
      <c r="B128" s="145"/>
      <c r="C128" s="145"/>
      <c r="D128" s="145"/>
    </row>
    <row r="129" spans="2:4" s="144" customFormat="1" ht="12.75">
      <c r="B129" s="145"/>
      <c r="C129" s="145"/>
      <c r="D129" s="145"/>
    </row>
    <row r="130" spans="2:4" s="144" customFormat="1" ht="12.75">
      <c r="B130" s="145"/>
      <c r="C130" s="145"/>
      <c r="D130" s="145"/>
    </row>
    <row r="131" spans="2:4" s="144" customFormat="1" ht="12.75">
      <c r="B131" s="145"/>
      <c r="C131" s="145"/>
      <c r="D131" s="145"/>
    </row>
    <row r="132" spans="2:4" s="144" customFormat="1" ht="12.75">
      <c r="B132" s="145"/>
      <c r="C132" s="145"/>
      <c r="D132" s="145"/>
    </row>
    <row r="133" spans="2:4" s="144" customFormat="1" ht="12.75">
      <c r="B133" s="145"/>
      <c r="C133" s="145"/>
      <c r="D133" s="145"/>
    </row>
    <row r="134" spans="2:4" s="144" customFormat="1" ht="12.75">
      <c r="B134" s="145"/>
      <c r="C134" s="145"/>
      <c r="D134" s="145"/>
    </row>
    <row r="135" spans="2:4" s="144" customFormat="1" ht="12.75">
      <c r="B135" s="145"/>
      <c r="C135" s="145"/>
      <c r="D135" s="145"/>
    </row>
    <row r="136" spans="2:4" s="144" customFormat="1" ht="12.75">
      <c r="B136" s="145"/>
      <c r="C136" s="145"/>
      <c r="D136" s="145"/>
    </row>
    <row r="137" spans="2:4" s="144" customFormat="1" ht="12.75">
      <c r="B137" s="145"/>
      <c r="C137" s="145"/>
      <c r="D137" s="145"/>
    </row>
    <row r="138" spans="2:4" s="144" customFormat="1" ht="12.75">
      <c r="B138" s="145"/>
      <c r="C138" s="145"/>
      <c r="D138" s="145"/>
    </row>
    <row r="139" spans="2:4" s="144" customFormat="1" ht="12.75">
      <c r="B139" s="145"/>
      <c r="C139" s="145"/>
      <c r="D139" s="145"/>
    </row>
    <row r="140" spans="2:4" s="144" customFormat="1" ht="12.75">
      <c r="B140" s="145"/>
      <c r="C140" s="145"/>
      <c r="D140" s="145"/>
    </row>
    <row r="141" spans="2:4" s="144" customFormat="1" ht="12.75">
      <c r="B141" s="145"/>
      <c r="C141" s="145"/>
      <c r="D141" s="145"/>
    </row>
    <row r="142" spans="2:4" s="144" customFormat="1" ht="12.75">
      <c r="B142" s="145"/>
      <c r="C142" s="145"/>
      <c r="D142" s="145"/>
    </row>
    <row r="143" spans="2:4" s="144" customFormat="1" ht="12.75">
      <c r="B143" s="145"/>
      <c r="C143" s="145"/>
      <c r="D143" s="145"/>
    </row>
    <row r="144" spans="2:4" s="144" customFormat="1" ht="12.75">
      <c r="B144" s="145"/>
      <c r="C144" s="145"/>
      <c r="D144" s="145"/>
    </row>
    <row r="145" spans="2:4" s="144" customFormat="1" ht="12.75">
      <c r="B145" s="145"/>
      <c r="C145" s="145"/>
      <c r="D145" s="145"/>
    </row>
    <row r="146" spans="2:4" s="144" customFormat="1" ht="12.75">
      <c r="B146" s="145"/>
      <c r="C146" s="145"/>
      <c r="D146" s="145"/>
    </row>
    <row r="147" spans="2:4" s="144" customFormat="1" ht="12.75">
      <c r="B147" s="145"/>
      <c r="C147" s="145"/>
      <c r="D147" s="145"/>
    </row>
    <row r="148" spans="2:4" s="144" customFormat="1" ht="12.75">
      <c r="B148" s="145"/>
      <c r="C148" s="145"/>
      <c r="D148" s="145"/>
    </row>
    <row r="149" spans="2:4" s="144" customFormat="1" ht="12.75">
      <c r="B149" s="145"/>
      <c r="C149" s="145"/>
      <c r="D149" s="145"/>
    </row>
    <row r="150" spans="2:4" s="144" customFormat="1" ht="12.75">
      <c r="B150" s="145"/>
      <c r="C150" s="145"/>
      <c r="D150" s="145"/>
    </row>
    <row r="151" spans="2:4" s="144" customFormat="1" ht="12.75">
      <c r="B151" s="145"/>
      <c r="C151" s="145"/>
      <c r="D151" s="145"/>
    </row>
    <row r="152" spans="2:4" s="144" customFormat="1" ht="12.75">
      <c r="B152" s="145"/>
      <c r="C152" s="145"/>
      <c r="D152" s="145"/>
    </row>
    <row r="153" spans="2:4" s="144" customFormat="1" ht="12.75">
      <c r="B153" s="145"/>
      <c r="C153" s="145"/>
      <c r="D153" s="145"/>
    </row>
    <row r="154" spans="2:4" s="144" customFormat="1" ht="12.75">
      <c r="B154" s="145"/>
      <c r="C154" s="145"/>
      <c r="D154" s="145"/>
    </row>
    <row r="155" spans="2:4" s="144" customFormat="1" ht="12.75">
      <c r="B155" s="145"/>
      <c r="C155" s="145"/>
      <c r="D155" s="145"/>
    </row>
    <row r="156" spans="2:4" s="144" customFormat="1" ht="12.75">
      <c r="B156" s="145"/>
      <c r="C156" s="145"/>
      <c r="D156" s="145"/>
    </row>
    <row r="157" spans="2:4" s="144" customFormat="1" ht="12.75">
      <c r="B157" s="145"/>
      <c r="C157" s="145"/>
      <c r="D157" s="145"/>
    </row>
    <row r="158" spans="2:4" s="144" customFormat="1" ht="12.75">
      <c r="B158" s="145"/>
      <c r="C158" s="145"/>
      <c r="D158" s="145"/>
    </row>
    <row r="159" spans="2:4" s="144" customFormat="1" ht="12.75">
      <c r="B159" s="145"/>
      <c r="C159" s="145"/>
      <c r="D159" s="145"/>
    </row>
    <row r="160" spans="2:4" s="144" customFormat="1" ht="12.75">
      <c r="B160" s="145"/>
      <c r="C160" s="145"/>
      <c r="D160" s="145"/>
    </row>
    <row r="161" spans="2:4" s="144" customFormat="1" ht="12.75">
      <c r="B161" s="145"/>
      <c r="C161" s="145"/>
      <c r="D161" s="145"/>
    </row>
    <row r="162" spans="2:4" s="144" customFormat="1" ht="12.75">
      <c r="B162" s="145"/>
      <c r="C162" s="145"/>
      <c r="D162" s="145"/>
    </row>
    <row r="163" spans="2:4" s="144" customFormat="1" ht="12.75">
      <c r="B163" s="145"/>
      <c r="C163" s="145"/>
      <c r="D163" s="145"/>
    </row>
    <row r="164" spans="2:4" s="144" customFormat="1" ht="12.75">
      <c r="B164" s="145"/>
      <c r="C164" s="145"/>
      <c r="D164" s="145"/>
    </row>
    <row r="165" spans="2:4" s="144" customFormat="1" ht="12.75">
      <c r="B165" s="145"/>
      <c r="C165" s="145"/>
      <c r="D165" s="145"/>
    </row>
    <row r="166" spans="2:4" s="144" customFormat="1" ht="12.75">
      <c r="B166" s="145"/>
      <c r="C166" s="145"/>
      <c r="D166" s="145"/>
    </row>
    <row r="167" spans="2:4" s="144" customFormat="1" ht="12.75">
      <c r="B167" s="145"/>
      <c r="C167" s="145"/>
      <c r="D167" s="145"/>
    </row>
    <row r="168" spans="2:4" s="144" customFormat="1" ht="12.75">
      <c r="B168" s="145"/>
      <c r="C168" s="145"/>
      <c r="D168" s="145"/>
    </row>
    <row r="169" spans="2:4" s="144" customFormat="1" ht="12.75">
      <c r="B169" s="145"/>
      <c r="C169" s="145"/>
      <c r="D169" s="145"/>
    </row>
    <row r="170" spans="2:4" s="144" customFormat="1" ht="12.75">
      <c r="B170" s="145"/>
      <c r="C170" s="145"/>
      <c r="D170" s="145"/>
    </row>
    <row r="171" spans="2:4" s="144" customFormat="1" ht="12.75">
      <c r="B171" s="145"/>
      <c r="C171" s="145"/>
      <c r="D171" s="145"/>
    </row>
    <row r="172" spans="2:4" s="144" customFormat="1" ht="12.75">
      <c r="B172" s="145"/>
      <c r="C172" s="145"/>
      <c r="D172" s="145"/>
    </row>
    <row r="173" spans="2:4" s="144" customFormat="1" ht="12.75">
      <c r="B173" s="145"/>
      <c r="C173" s="145"/>
      <c r="D173" s="145"/>
    </row>
    <row r="174" spans="2:4" s="144" customFormat="1" ht="12.75">
      <c r="B174" s="145"/>
      <c r="C174" s="145"/>
      <c r="D174" s="145"/>
    </row>
    <row r="175" spans="2:4" s="144" customFormat="1" ht="12.75">
      <c r="B175" s="145"/>
      <c r="C175" s="145"/>
      <c r="D175" s="145"/>
    </row>
    <row r="176" spans="2:4" s="144" customFormat="1" ht="12.75">
      <c r="B176" s="145"/>
      <c r="C176" s="145"/>
      <c r="D176" s="145"/>
    </row>
    <row r="177" spans="2:4" s="144" customFormat="1" ht="12.75">
      <c r="B177" s="145"/>
      <c r="C177" s="145"/>
      <c r="D177" s="145"/>
    </row>
    <row r="178" spans="2:4" s="144" customFormat="1" ht="12.75">
      <c r="B178" s="145"/>
      <c r="C178" s="145"/>
      <c r="D178" s="145"/>
    </row>
    <row r="179" spans="2:4" s="144" customFormat="1" ht="12.75">
      <c r="B179" s="145"/>
      <c r="C179" s="145"/>
      <c r="D179" s="145"/>
    </row>
    <row r="180" spans="2:4" s="144" customFormat="1" ht="12.75">
      <c r="B180" s="145"/>
      <c r="C180" s="145"/>
      <c r="D180" s="145"/>
    </row>
    <row r="181" spans="2:4" s="144" customFormat="1" ht="12.75">
      <c r="B181" s="145"/>
      <c r="C181" s="145"/>
      <c r="D181" s="145"/>
    </row>
    <row r="182" spans="2:4" s="144" customFormat="1" ht="12.75">
      <c r="B182" s="145"/>
      <c r="C182" s="145"/>
      <c r="D182" s="145"/>
    </row>
    <row r="183" spans="2:4" s="144" customFormat="1" ht="12.75">
      <c r="B183" s="145"/>
      <c r="C183" s="145"/>
      <c r="D183" s="145"/>
    </row>
    <row r="184" spans="2:4" s="144" customFormat="1" ht="12.75">
      <c r="B184" s="145"/>
      <c r="C184" s="145"/>
      <c r="D184" s="145"/>
    </row>
    <row r="185" spans="2:4" s="144" customFormat="1" ht="12.75">
      <c r="B185" s="145"/>
      <c r="C185" s="145"/>
      <c r="D185" s="145"/>
    </row>
    <row r="186" spans="2:4" s="144" customFormat="1" ht="12.75">
      <c r="B186" s="145"/>
      <c r="C186" s="145"/>
      <c r="D186" s="145"/>
    </row>
    <row r="187" spans="2:4" s="144" customFormat="1" ht="12.75">
      <c r="B187" s="145"/>
      <c r="C187" s="145"/>
      <c r="D187" s="145"/>
    </row>
    <row r="188" spans="2:4" s="144" customFormat="1" ht="12.75">
      <c r="B188" s="145"/>
      <c r="C188" s="145"/>
      <c r="D188" s="145"/>
    </row>
    <row r="189" spans="2:4" s="144" customFormat="1" ht="12.75">
      <c r="B189" s="145"/>
      <c r="C189" s="145"/>
      <c r="D189" s="145"/>
    </row>
    <row r="190" spans="2:4" s="144" customFormat="1" ht="12.75">
      <c r="B190" s="145"/>
      <c r="C190" s="145"/>
      <c r="D190" s="145"/>
    </row>
    <row r="191" spans="2:4" s="144" customFormat="1" ht="12.75">
      <c r="B191" s="145"/>
      <c r="C191" s="145"/>
      <c r="D191" s="145"/>
    </row>
    <row r="192" spans="2:4" s="144" customFormat="1" ht="12.75">
      <c r="B192" s="145"/>
      <c r="C192" s="145"/>
      <c r="D192" s="145"/>
    </row>
    <row r="193" spans="2:4" s="144" customFormat="1" ht="12.75">
      <c r="B193" s="145"/>
      <c r="C193" s="145"/>
      <c r="D193" s="145"/>
    </row>
    <row r="194" spans="2:4" s="144" customFormat="1" ht="12.75">
      <c r="B194" s="145"/>
      <c r="C194" s="145"/>
      <c r="D194" s="145"/>
    </row>
    <row r="195" spans="2:4" s="144" customFormat="1" ht="12.75">
      <c r="B195" s="145"/>
      <c r="C195" s="145"/>
      <c r="D195" s="145"/>
    </row>
    <row r="196" spans="2:4" s="144" customFormat="1" ht="12.75">
      <c r="B196" s="145"/>
      <c r="C196" s="145"/>
      <c r="D196" s="145"/>
    </row>
    <row r="197" spans="2:4" s="144" customFormat="1" ht="12.75">
      <c r="B197" s="145"/>
      <c r="C197" s="145"/>
      <c r="D197" s="145"/>
    </row>
    <row r="198" spans="2:4" s="144" customFormat="1" ht="12.75">
      <c r="B198" s="145"/>
      <c r="C198" s="145"/>
      <c r="D198" s="145"/>
    </row>
    <row r="199" spans="2:4" s="144" customFormat="1" ht="12.75">
      <c r="B199" s="145"/>
      <c r="C199" s="145"/>
      <c r="D199" s="145"/>
    </row>
    <row r="200" spans="2:4" s="144" customFormat="1" ht="12.75">
      <c r="B200" s="145"/>
      <c r="C200" s="145"/>
      <c r="D200" s="145"/>
    </row>
    <row r="201" spans="2:4" s="144" customFormat="1" ht="12.75">
      <c r="B201" s="145"/>
      <c r="C201" s="145"/>
      <c r="D201" s="145"/>
    </row>
    <row r="202" spans="2:4" s="144" customFormat="1" ht="12.75">
      <c r="B202" s="145"/>
      <c r="C202" s="145"/>
      <c r="D202" s="145"/>
    </row>
    <row r="203" spans="2:4" s="144" customFormat="1" ht="12.75">
      <c r="B203" s="145"/>
      <c r="C203" s="145"/>
      <c r="D203" s="145"/>
    </row>
    <row r="204" spans="2:4" s="144" customFormat="1" ht="12.75">
      <c r="B204" s="145"/>
      <c r="C204" s="145"/>
      <c r="D204" s="145"/>
    </row>
    <row r="205" spans="2:4" s="144" customFormat="1" ht="12.75">
      <c r="B205" s="145"/>
      <c r="C205" s="145"/>
      <c r="D205" s="145"/>
    </row>
    <row r="206" spans="2:4" s="144" customFormat="1" ht="12.75">
      <c r="B206" s="145"/>
      <c r="C206" s="145"/>
      <c r="D206" s="145"/>
    </row>
    <row r="207" spans="2:4" s="144" customFormat="1" ht="12.75">
      <c r="B207" s="145"/>
      <c r="C207" s="145"/>
      <c r="D207" s="145"/>
    </row>
    <row r="208" spans="2:4" s="144" customFormat="1" ht="12.75">
      <c r="B208" s="145"/>
      <c r="C208" s="145"/>
      <c r="D208" s="145"/>
    </row>
    <row r="209" spans="2:4" s="144" customFormat="1" ht="12.75">
      <c r="B209" s="145"/>
      <c r="C209" s="145"/>
      <c r="D209" s="145"/>
    </row>
    <row r="210" spans="2:4" s="144" customFormat="1" ht="12.75">
      <c r="B210" s="145"/>
      <c r="C210" s="145"/>
      <c r="D210" s="145"/>
    </row>
    <row r="211" spans="2:4" s="144" customFormat="1" ht="12.75">
      <c r="B211" s="145"/>
      <c r="C211" s="145"/>
      <c r="D211" s="145"/>
    </row>
    <row r="212" spans="2:4" s="144" customFormat="1" ht="12.75">
      <c r="B212" s="145"/>
      <c r="C212" s="145"/>
      <c r="D212" s="145"/>
    </row>
    <row r="213" spans="2:4" s="144" customFormat="1" ht="12.75">
      <c r="B213" s="145"/>
      <c r="C213" s="145"/>
      <c r="D213" s="145"/>
    </row>
    <row r="214" spans="2:4" s="144" customFormat="1" ht="12.75">
      <c r="B214" s="145"/>
      <c r="C214" s="145"/>
      <c r="D214" s="145"/>
    </row>
    <row r="215" spans="2:4" s="144" customFormat="1" ht="12.75">
      <c r="B215" s="145"/>
      <c r="C215" s="145"/>
      <c r="D215" s="145"/>
    </row>
    <row r="216" spans="2:4" s="144" customFormat="1" ht="12.75">
      <c r="B216" s="145"/>
      <c r="C216" s="145"/>
      <c r="D216" s="145"/>
    </row>
    <row r="217" spans="2:4" s="144" customFormat="1" ht="12.75">
      <c r="B217" s="145"/>
      <c r="C217" s="145"/>
      <c r="D217" s="145"/>
    </row>
    <row r="218" spans="2:4" s="144" customFormat="1" ht="12.75">
      <c r="B218" s="145"/>
      <c r="C218" s="145"/>
      <c r="D218" s="145"/>
    </row>
    <row r="219" spans="2:4" s="144" customFormat="1" ht="12.75">
      <c r="B219" s="145"/>
      <c r="C219" s="145"/>
      <c r="D219" s="145"/>
    </row>
    <row r="220" spans="2:4" s="144" customFormat="1" ht="12.75">
      <c r="B220" s="145"/>
      <c r="C220" s="145"/>
      <c r="D220" s="145"/>
    </row>
    <row r="221" spans="2:4" s="144" customFormat="1" ht="12.75">
      <c r="B221" s="145"/>
      <c r="C221" s="145"/>
      <c r="D221" s="145"/>
    </row>
    <row r="222" spans="2:4" s="144" customFormat="1" ht="12.75">
      <c r="B222" s="145"/>
      <c r="C222" s="145"/>
      <c r="D222" s="145"/>
    </row>
    <row r="223" spans="2:4" s="144" customFormat="1" ht="12.75">
      <c r="B223" s="145"/>
      <c r="C223" s="145"/>
      <c r="D223" s="145"/>
    </row>
    <row r="224" spans="2:4" s="144" customFormat="1" ht="12.75">
      <c r="B224" s="145"/>
      <c r="C224" s="145"/>
      <c r="D224" s="145"/>
    </row>
    <row r="225" spans="2:4" s="144" customFormat="1" ht="12.75">
      <c r="B225" s="145"/>
      <c r="C225" s="145"/>
      <c r="D225" s="145"/>
    </row>
    <row r="226" spans="2:4" s="144" customFormat="1" ht="12.75">
      <c r="B226" s="145"/>
      <c r="C226" s="145"/>
      <c r="D226" s="145"/>
    </row>
    <row r="227" spans="2:4" s="144" customFormat="1" ht="12.75">
      <c r="B227" s="145"/>
      <c r="C227" s="145"/>
      <c r="D227" s="145"/>
    </row>
    <row r="228" spans="2:4" s="144" customFormat="1" ht="12.75">
      <c r="B228" s="145"/>
      <c r="C228" s="145"/>
      <c r="D228" s="145"/>
    </row>
    <row r="229" spans="2:4" s="144" customFormat="1" ht="12.75">
      <c r="B229" s="145"/>
      <c r="C229" s="145"/>
      <c r="D229" s="145"/>
    </row>
    <row r="230" spans="2:4" s="144" customFormat="1" ht="12.75">
      <c r="B230" s="145"/>
      <c r="C230" s="145"/>
      <c r="D230" s="145"/>
    </row>
    <row r="231" spans="2:4" s="144" customFormat="1" ht="12.75">
      <c r="B231" s="145"/>
      <c r="C231" s="145"/>
      <c r="D231" s="145"/>
    </row>
    <row r="232" spans="2:4" s="144" customFormat="1" ht="12.75">
      <c r="B232" s="145"/>
      <c r="C232" s="145"/>
      <c r="D232" s="145"/>
    </row>
    <row r="233" spans="2:4" s="144" customFormat="1" ht="12.75">
      <c r="B233" s="145"/>
      <c r="C233" s="145"/>
      <c r="D233" s="145"/>
    </row>
    <row r="234" spans="2:4" s="144" customFormat="1" ht="12.75">
      <c r="B234" s="145"/>
      <c r="C234" s="145"/>
      <c r="D234" s="145"/>
    </row>
    <row r="235" spans="2:4" s="144" customFormat="1" ht="12.75">
      <c r="B235" s="145"/>
      <c r="C235" s="145"/>
      <c r="D235" s="145"/>
    </row>
    <row r="236" spans="2:4" s="144" customFormat="1" ht="12.75">
      <c r="B236" s="145"/>
      <c r="C236" s="145"/>
      <c r="D236" s="145"/>
    </row>
    <row r="237" spans="2:4" s="144" customFormat="1" ht="12.75">
      <c r="B237" s="145"/>
      <c r="C237" s="145"/>
      <c r="D237" s="145"/>
    </row>
    <row r="238" spans="2:4" s="144" customFormat="1" ht="12.75">
      <c r="B238" s="145"/>
      <c r="C238" s="145"/>
      <c r="D238" s="145"/>
    </row>
    <row r="239" spans="2:4" s="144" customFormat="1" ht="12.75">
      <c r="B239" s="145"/>
      <c r="C239" s="145"/>
      <c r="D239" s="145"/>
    </row>
    <row r="240" spans="2:4" s="144" customFormat="1" ht="12.75">
      <c r="B240" s="145"/>
      <c r="C240" s="145"/>
      <c r="D240" s="145"/>
    </row>
    <row r="241" spans="2:4" s="144" customFormat="1" ht="12.75">
      <c r="B241" s="145"/>
      <c r="C241" s="145"/>
      <c r="D241" s="145"/>
    </row>
    <row r="242" spans="2:4" s="144" customFormat="1" ht="12.75">
      <c r="B242" s="145"/>
      <c r="C242" s="145"/>
      <c r="D242" s="145"/>
    </row>
    <row r="243" spans="2:4" s="144" customFormat="1" ht="12.75">
      <c r="B243" s="145"/>
      <c r="C243" s="145"/>
      <c r="D243" s="145"/>
    </row>
    <row r="244" spans="2:4" s="144" customFormat="1" ht="12.75">
      <c r="B244" s="145"/>
      <c r="C244" s="145"/>
      <c r="D244" s="145"/>
    </row>
    <row r="245" spans="2:4" s="144" customFormat="1" ht="12.75">
      <c r="B245" s="145"/>
      <c r="C245" s="145"/>
      <c r="D245" s="145"/>
    </row>
    <row r="246" spans="2:4" s="144" customFormat="1" ht="12.75">
      <c r="B246" s="145"/>
      <c r="C246" s="145"/>
      <c r="D246" s="145"/>
    </row>
    <row r="247" spans="2:4" s="144" customFormat="1" ht="12.75">
      <c r="B247" s="145"/>
      <c r="C247" s="145"/>
      <c r="D247" s="145"/>
    </row>
    <row r="248" spans="2:4" s="144" customFormat="1" ht="12.75">
      <c r="B248" s="145"/>
      <c r="C248" s="145"/>
      <c r="D248" s="145"/>
    </row>
    <row r="249" spans="2:4" s="144" customFormat="1" ht="12.75">
      <c r="B249" s="145"/>
      <c r="C249" s="145"/>
      <c r="D249" s="145"/>
    </row>
    <row r="250" spans="2:4" s="144" customFormat="1" ht="12.75">
      <c r="B250" s="145"/>
      <c r="C250" s="145"/>
      <c r="D250" s="145"/>
    </row>
    <row r="251" spans="2:4" s="144" customFormat="1" ht="12.75">
      <c r="B251" s="145"/>
      <c r="C251" s="145"/>
      <c r="D251" s="145"/>
    </row>
    <row r="252" spans="2:4" s="144" customFormat="1" ht="12.75">
      <c r="B252" s="145"/>
      <c r="C252" s="145"/>
      <c r="D252" s="145"/>
    </row>
    <row r="253" spans="2:4" s="144" customFormat="1" ht="12.75">
      <c r="B253" s="145"/>
      <c r="C253" s="145"/>
      <c r="D253" s="145"/>
    </row>
    <row r="254" spans="2:4" s="144" customFormat="1" ht="12.75">
      <c r="B254" s="145"/>
      <c r="C254" s="145"/>
      <c r="D254" s="145"/>
    </row>
    <row r="255" spans="2:4" s="144" customFormat="1" ht="12.75">
      <c r="B255" s="145"/>
      <c r="C255" s="145"/>
      <c r="D255" s="145"/>
    </row>
    <row r="256" spans="2:4" s="144" customFormat="1" ht="12.75">
      <c r="B256" s="145"/>
      <c r="C256" s="145"/>
      <c r="D256" s="145"/>
    </row>
    <row r="257" spans="2:4" s="144" customFormat="1" ht="12.75">
      <c r="B257" s="145"/>
      <c r="C257" s="145"/>
      <c r="D257" s="145"/>
    </row>
    <row r="258" spans="2:4" s="144" customFormat="1" ht="12.75">
      <c r="B258" s="145"/>
      <c r="C258" s="145"/>
      <c r="D258" s="145"/>
    </row>
    <row r="259" spans="2:4" s="144" customFormat="1" ht="12.75">
      <c r="B259" s="145"/>
      <c r="C259" s="145"/>
      <c r="D259" s="145"/>
    </row>
    <row r="260" spans="2:4" s="144" customFormat="1" ht="12.75">
      <c r="B260" s="145"/>
      <c r="C260" s="145"/>
      <c r="D260" s="145"/>
    </row>
    <row r="261" spans="2:4" s="144" customFormat="1" ht="12.75">
      <c r="B261" s="145"/>
      <c r="C261" s="145"/>
      <c r="D261" s="145"/>
    </row>
    <row r="262" spans="2:4" s="144" customFormat="1" ht="12.75">
      <c r="B262" s="145"/>
      <c r="C262" s="145"/>
      <c r="D262" s="145"/>
    </row>
    <row r="263" spans="2:4" s="144" customFormat="1" ht="12.75">
      <c r="B263" s="145"/>
      <c r="C263" s="145"/>
      <c r="D263" s="145"/>
    </row>
    <row r="264" spans="2:4" s="144" customFormat="1" ht="12.75">
      <c r="B264" s="145"/>
      <c r="C264" s="145"/>
      <c r="D264" s="145"/>
    </row>
    <row r="265" spans="2:4" s="144" customFormat="1" ht="12.75">
      <c r="B265" s="145"/>
      <c r="C265" s="145"/>
      <c r="D265" s="145"/>
    </row>
    <row r="266" spans="2:4" s="144" customFormat="1" ht="12.75">
      <c r="B266" s="145"/>
      <c r="C266" s="145"/>
      <c r="D266" s="145"/>
    </row>
    <row r="267" spans="2:4" s="144" customFormat="1" ht="12.75">
      <c r="B267" s="145"/>
      <c r="C267" s="145"/>
      <c r="D267" s="145"/>
    </row>
    <row r="268" spans="2:4" s="144" customFormat="1" ht="12.75">
      <c r="B268" s="145"/>
      <c r="C268" s="145"/>
      <c r="D268" s="145"/>
    </row>
    <row r="269" spans="2:4" s="144" customFormat="1" ht="12.75">
      <c r="B269" s="145"/>
      <c r="C269" s="145"/>
      <c r="D269" s="145"/>
    </row>
    <row r="270" spans="2:4" s="144" customFormat="1" ht="12.75">
      <c r="B270" s="145"/>
      <c r="C270" s="145"/>
      <c r="D270" s="145"/>
    </row>
    <row r="271" spans="2:4" s="144" customFormat="1" ht="12.75">
      <c r="B271" s="145"/>
      <c r="C271" s="145"/>
      <c r="D271" s="145"/>
    </row>
    <row r="272" spans="2:4" s="144" customFormat="1" ht="12.75">
      <c r="B272" s="145"/>
      <c r="C272" s="145"/>
      <c r="D272" s="145"/>
    </row>
    <row r="273" spans="2:4" s="144" customFormat="1" ht="12.75">
      <c r="B273" s="145"/>
      <c r="C273" s="145"/>
      <c r="D273" s="145"/>
    </row>
    <row r="274" spans="2:4" s="144" customFormat="1" ht="12.75">
      <c r="B274" s="145"/>
      <c r="C274" s="145"/>
      <c r="D274" s="145"/>
    </row>
    <row r="275" spans="2:4" s="144" customFormat="1" ht="12.75">
      <c r="B275" s="145"/>
      <c r="C275" s="145"/>
      <c r="D275" s="145"/>
    </row>
    <row r="276" spans="2:4" s="144" customFormat="1" ht="12.75">
      <c r="B276" s="145"/>
      <c r="C276" s="145"/>
      <c r="D276" s="145"/>
    </row>
    <row r="277" spans="2:4" s="144" customFormat="1" ht="12.75">
      <c r="B277" s="145"/>
      <c r="C277" s="145"/>
      <c r="D277" s="145"/>
    </row>
    <row r="278" spans="2:4" s="144" customFormat="1" ht="12.75">
      <c r="B278" s="145"/>
      <c r="C278" s="145"/>
      <c r="D278" s="145"/>
    </row>
    <row r="279" spans="2:4" s="144" customFormat="1" ht="12.75">
      <c r="B279" s="145"/>
      <c r="C279" s="145"/>
      <c r="D279" s="145"/>
    </row>
    <row r="280" spans="2:4" s="144" customFormat="1" ht="12.75">
      <c r="B280" s="145"/>
      <c r="C280" s="145"/>
      <c r="D280" s="145"/>
    </row>
    <row r="281" spans="2:4" s="144" customFormat="1" ht="12.75">
      <c r="B281" s="145"/>
      <c r="C281" s="145"/>
      <c r="D281" s="145"/>
    </row>
    <row r="282" spans="2:4" s="144" customFormat="1" ht="12.75">
      <c r="B282" s="145"/>
      <c r="C282" s="145"/>
      <c r="D282" s="145"/>
    </row>
    <row r="283" spans="2:4" s="144" customFormat="1" ht="12.75">
      <c r="B283" s="145"/>
      <c r="C283" s="145"/>
      <c r="D283" s="145"/>
    </row>
    <row r="284" spans="2:4" s="144" customFormat="1" ht="12.75">
      <c r="B284" s="145"/>
      <c r="C284" s="145"/>
      <c r="D284" s="145"/>
    </row>
    <row r="285" spans="2:4" s="144" customFormat="1" ht="12.75">
      <c r="B285" s="145"/>
      <c r="C285" s="145"/>
      <c r="D285" s="145"/>
    </row>
    <row r="286" spans="2:4" s="144" customFormat="1" ht="12.75">
      <c r="B286" s="145"/>
      <c r="C286" s="145"/>
      <c r="D286" s="145"/>
    </row>
    <row r="287" spans="2:4" s="144" customFormat="1" ht="12.75">
      <c r="B287" s="145"/>
      <c r="C287" s="145"/>
      <c r="D287" s="145"/>
    </row>
    <row r="288" spans="2:4" s="144" customFormat="1" ht="12.75">
      <c r="B288" s="145"/>
      <c r="C288" s="145"/>
      <c r="D288" s="145"/>
    </row>
    <row r="289" spans="2:4" s="144" customFormat="1" ht="12.75">
      <c r="B289" s="145"/>
      <c r="C289" s="145"/>
      <c r="D289" s="145"/>
    </row>
    <row r="290" spans="2:4" s="144" customFormat="1" ht="12.75">
      <c r="B290" s="145"/>
      <c r="C290" s="145"/>
      <c r="D290" s="145"/>
    </row>
    <row r="291" spans="2:4" s="144" customFormat="1" ht="12.75">
      <c r="B291" s="145"/>
      <c r="C291" s="145"/>
      <c r="D291" s="145"/>
    </row>
    <row r="292" spans="2:4" s="144" customFormat="1" ht="12.75">
      <c r="B292" s="145"/>
      <c r="C292" s="145"/>
      <c r="D292" s="145"/>
    </row>
    <row r="293" spans="2:4" s="144" customFormat="1" ht="12.75">
      <c r="B293" s="145"/>
      <c r="C293" s="145"/>
      <c r="D293" s="145"/>
    </row>
    <row r="294" spans="2:4" s="144" customFormat="1" ht="12.75">
      <c r="B294" s="145"/>
      <c r="C294" s="145"/>
      <c r="D294" s="145"/>
    </row>
    <row r="295" spans="2:4" s="144" customFormat="1" ht="12.75">
      <c r="B295" s="145"/>
      <c r="C295" s="145"/>
      <c r="D295" s="145"/>
    </row>
    <row r="296" spans="2:4" s="144" customFormat="1" ht="12.75">
      <c r="B296" s="145"/>
      <c r="C296" s="145"/>
      <c r="D296" s="145"/>
    </row>
    <row r="297" spans="2:4" s="144" customFormat="1" ht="12.75">
      <c r="B297" s="145"/>
      <c r="C297" s="145"/>
      <c r="D297" s="145"/>
    </row>
    <row r="298" spans="2:4" s="144" customFormat="1" ht="12.75">
      <c r="B298" s="145"/>
      <c r="C298" s="145"/>
      <c r="D298" s="145"/>
    </row>
    <row r="299" spans="2:4" s="144" customFormat="1" ht="12.75">
      <c r="B299" s="145"/>
      <c r="C299" s="145"/>
      <c r="D299" s="145"/>
    </row>
    <row r="300" spans="2:4" s="144" customFormat="1" ht="12.75">
      <c r="B300" s="145"/>
      <c r="C300" s="145"/>
      <c r="D300" s="145"/>
    </row>
    <row r="301" spans="2:4" s="144" customFormat="1" ht="12.75">
      <c r="B301" s="145"/>
      <c r="C301" s="145"/>
      <c r="D301" s="145"/>
    </row>
    <row r="302" spans="2:4" s="144" customFormat="1" ht="12.75">
      <c r="B302" s="145"/>
      <c r="C302" s="145"/>
      <c r="D302" s="145"/>
    </row>
    <row r="303" spans="2:4" s="144" customFormat="1" ht="12.75">
      <c r="B303" s="145"/>
      <c r="C303" s="145"/>
      <c r="D303" s="145"/>
    </row>
    <row r="304" spans="2:4" s="144" customFormat="1" ht="12.75">
      <c r="B304" s="145"/>
      <c r="C304" s="145"/>
      <c r="D304" s="145"/>
    </row>
    <row r="305" spans="2:4" s="144" customFormat="1" ht="12.75">
      <c r="B305" s="145"/>
      <c r="C305" s="145"/>
      <c r="D305" s="145"/>
    </row>
    <row r="306" spans="2:4" s="144" customFormat="1" ht="12.75">
      <c r="B306" s="145"/>
      <c r="C306" s="145"/>
      <c r="D306" s="145"/>
    </row>
    <row r="307" spans="2:4" s="144" customFormat="1" ht="12.75">
      <c r="B307" s="145"/>
      <c r="C307" s="145"/>
      <c r="D307" s="145"/>
    </row>
    <row r="308" spans="2:4" s="144" customFormat="1" ht="12.75">
      <c r="B308" s="145"/>
      <c r="C308" s="145"/>
      <c r="D308" s="145"/>
    </row>
    <row r="309" spans="2:4" s="144" customFormat="1" ht="12.75">
      <c r="B309" s="145"/>
      <c r="C309" s="145"/>
      <c r="D309" s="145"/>
    </row>
    <row r="310" spans="2:4" s="144" customFormat="1" ht="12.75">
      <c r="B310" s="145"/>
      <c r="C310" s="145"/>
      <c r="D310" s="145"/>
    </row>
    <row r="311" spans="2:4" s="144" customFormat="1" ht="12.75">
      <c r="B311" s="145"/>
      <c r="C311" s="145"/>
      <c r="D311" s="145"/>
    </row>
    <row r="312" spans="2:4" s="144" customFormat="1" ht="12.75">
      <c r="B312" s="145"/>
      <c r="C312" s="145"/>
      <c r="D312" s="145"/>
    </row>
    <row r="313" spans="2:4" s="144" customFormat="1" ht="12.75">
      <c r="B313" s="145"/>
      <c r="C313" s="145"/>
      <c r="D313" s="145"/>
    </row>
    <row r="314" spans="2:4" s="144" customFormat="1" ht="12.75">
      <c r="B314" s="145"/>
      <c r="C314" s="145"/>
      <c r="D314" s="145"/>
    </row>
    <row r="315" spans="2:4" s="144" customFormat="1" ht="12.75">
      <c r="B315" s="145"/>
      <c r="C315" s="145"/>
      <c r="D315" s="145"/>
    </row>
    <row r="316" spans="2:4" s="144" customFormat="1" ht="12.75">
      <c r="B316" s="145"/>
      <c r="C316" s="145"/>
      <c r="D316" s="145"/>
    </row>
    <row r="317" spans="2:4" s="144" customFormat="1" ht="12.75">
      <c r="B317" s="145"/>
      <c r="C317" s="145"/>
      <c r="D317" s="145"/>
    </row>
    <row r="318" spans="2:4" s="144" customFormat="1" ht="12.75">
      <c r="B318" s="145"/>
      <c r="C318" s="145"/>
      <c r="D318" s="145"/>
    </row>
    <row r="319" spans="2:4" s="144" customFormat="1" ht="12.75">
      <c r="B319" s="145"/>
      <c r="C319" s="145"/>
      <c r="D319" s="145"/>
    </row>
    <row r="320" spans="2:4" s="144" customFormat="1" ht="12.75">
      <c r="B320" s="145"/>
      <c r="C320" s="145"/>
      <c r="D320" s="145"/>
    </row>
    <row r="321" spans="2:4" s="144" customFormat="1" ht="12.75">
      <c r="B321" s="145"/>
      <c r="C321" s="145"/>
      <c r="D321" s="145"/>
    </row>
    <row r="322" spans="2:4" s="144" customFormat="1" ht="12.75">
      <c r="B322" s="145"/>
      <c r="C322" s="145"/>
      <c r="D322" s="145"/>
    </row>
    <row r="323" spans="2:4" s="144" customFormat="1" ht="12.75">
      <c r="B323" s="145"/>
      <c r="C323" s="145"/>
      <c r="D323" s="145"/>
    </row>
    <row r="324" spans="2:4" s="144" customFormat="1" ht="12.75">
      <c r="B324" s="145"/>
      <c r="C324" s="145"/>
      <c r="D324" s="145"/>
    </row>
    <row r="325" spans="2:4" s="144" customFormat="1" ht="12.75">
      <c r="B325" s="145"/>
      <c r="C325" s="145"/>
      <c r="D325" s="145"/>
    </row>
    <row r="326" spans="2:4" s="144" customFormat="1" ht="12.75">
      <c r="B326" s="145"/>
      <c r="C326" s="145"/>
      <c r="D326" s="145"/>
    </row>
    <row r="327" spans="2:4" s="144" customFormat="1" ht="12.75">
      <c r="B327" s="145"/>
      <c r="C327" s="145"/>
      <c r="D327" s="145"/>
    </row>
    <row r="328" spans="2:4" s="144" customFormat="1" ht="12.75">
      <c r="B328" s="145"/>
      <c r="C328" s="145"/>
      <c r="D328" s="145"/>
    </row>
    <row r="329" spans="2:4" s="144" customFormat="1" ht="12.75">
      <c r="B329" s="145"/>
      <c r="C329" s="145"/>
      <c r="D329" s="145"/>
    </row>
    <row r="330" spans="2:4" s="144" customFormat="1" ht="12.75">
      <c r="B330" s="145"/>
      <c r="C330" s="145"/>
      <c r="D330" s="145"/>
    </row>
    <row r="331" spans="2:4" s="144" customFormat="1" ht="12.75">
      <c r="B331" s="145"/>
      <c r="C331" s="145"/>
      <c r="D331" s="145"/>
    </row>
    <row r="332" spans="2:4" s="144" customFormat="1" ht="12.75">
      <c r="B332" s="145"/>
      <c r="C332" s="145"/>
      <c r="D332" s="145"/>
    </row>
    <row r="333" spans="2:4" s="144" customFormat="1" ht="12.75">
      <c r="B333" s="145"/>
      <c r="C333" s="145"/>
      <c r="D333" s="145"/>
    </row>
    <row r="334" spans="2:4" s="144" customFormat="1" ht="12.75">
      <c r="B334" s="145"/>
      <c r="C334" s="145"/>
      <c r="D334" s="145"/>
    </row>
    <row r="335" spans="2:4" s="144" customFormat="1" ht="12.75">
      <c r="B335" s="145"/>
      <c r="C335" s="145"/>
      <c r="D335" s="145"/>
    </row>
    <row r="336" spans="2:4" s="144" customFormat="1" ht="12.75">
      <c r="B336" s="145"/>
      <c r="C336" s="145"/>
      <c r="D336" s="145"/>
    </row>
    <row r="337" spans="2:4" s="144" customFormat="1" ht="12.75">
      <c r="B337" s="145"/>
      <c r="C337" s="145"/>
      <c r="D337" s="145"/>
    </row>
    <row r="338" spans="2:4" s="144" customFormat="1" ht="12.75">
      <c r="B338" s="145"/>
      <c r="C338" s="145"/>
      <c r="D338" s="145"/>
    </row>
    <row r="339" spans="2:4" s="144" customFormat="1" ht="12.75">
      <c r="B339" s="145"/>
      <c r="C339" s="145"/>
      <c r="D339" s="145"/>
    </row>
    <row r="340" spans="2:4" s="144" customFormat="1" ht="12.75">
      <c r="B340" s="145"/>
      <c r="C340" s="145"/>
      <c r="D340" s="145"/>
    </row>
    <row r="341" spans="2:4" s="144" customFormat="1" ht="12.75">
      <c r="B341" s="145"/>
      <c r="C341" s="145"/>
      <c r="D341" s="145"/>
    </row>
    <row r="342" spans="2:4" s="144" customFormat="1" ht="12.75">
      <c r="B342" s="145"/>
      <c r="C342" s="145"/>
      <c r="D342" s="145"/>
    </row>
    <row r="343" spans="2:4" s="144" customFormat="1" ht="12.75">
      <c r="B343" s="145"/>
      <c r="C343" s="145"/>
      <c r="D343" s="145"/>
    </row>
    <row r="344" spans="2:4" s="144" customFormat="1" ht="12.75">
      <c r="B344" s="145"/>
      <c r="C344" s="145"/>
      <c r="D344" s="145"/>
    </row>
    <row r="345" spans="2:4" s="144" customFormat="1" ht="12.75">
      <c r="B345" s="145"/>
      <c r="C345" s="145"/>
      <c r="D345" s="145"/>
    </row>
    <row r="346" spans="2:4" s="144" customFormat="1" ht="12.75">
      <c r="B346" s="145"/>
      <c r="C346" s="145"/>
      <c r="D346" s="145"/>
    </row>
    <row r="347" spans="2:4" s="144" customFormat="1" ht="12.75">
      <c r="B347" s="145"/>
      <c r="C347" s="145"/>
      <c r="D347" s="145"/>
    </row>
    <row r="348" spans="2:4" s="144" customFormat="1" ht="12.75">
      <c r="B348" s="145"/>
      <c r="C348" s="145"/>
      <c r="D348" s="145"/>
    </row>
    <row r="349" spans="2:4" s="144" customFormat="1" ht="12.75">
      <c r="B349" s="145"/>
      <c r="C349" s="145"/>
      <c r="D349" s="145"/>
    </row>
    <row r="350" spans="2:4" s="144" customFormat="1" ht="12.75">
      <c r="B350" s="145"/>
      <c r="C350" s="145"/>
      <c r="D350" s="145"/>
    </row>
    <row r="351" spans="2:4" s="144" customFormat="1" ht="12.75">
      <c r="B351" s="145"/>
      <c r="C351" s="145"/>
      <c r="D351" s="145"/>
    </row>
    <row r="352" spans="2:4" s="144" customFormat="1" ht="12.75">
      <c r="B352" s="145"/>
      <c r="C352" s="145"/>
      <c r="D352" s="145"/>
    </row>
    <row r="353" spans="2:4" s="144" customFormat="1" ht="12.75">
      <c r="B353" s="145"/>
      <c r="C353" s="145"/>
      <c r="D353" s="145"/>
    </row>
    <row r="354" spans="2:4" s="144" customFormat="1" ht="12.75">
      <c r="B354" s="145"/>
      <c r="C354" s="145"/>
      <c r="D354" s="145"/>
    </row>
    <row r="355" spans="2:4" s="144" customFormat="1" ht="12.75">
      <c r="B355" s="145"/>
      <c r="C355" s="145"/>
      <c r="D355" s="145"/>
    </row>
    <row r="356" spans="2:4" s="144" customFormat="1" ht="12.75">
      <c r="B356" s="145"/>
      <c r="C356" s="145"/>
      <c r="D356" s="145"/>
    </row>
    <row r="357" spans="2:4" s="144" customFormat="1" ht="12.75">
      <c r="B357" s="145"/>
      <c r="C357" s="145"/>
      <c r="D357" s="145"/>
    </row>
    <row r="358" spans="2:4" s="144" customFormat="1" ht="12.75">
      <c r="B358" s="145"/>
      <c r="C358" s="145"/>
      <c r="D358" s="145"/>
    </row>
    <row r="359" spans="2:4" s="144" customFormat="1" ht="12.75">
      <c r="B359" s="145"/>
      <c r="C359" s="145"/>
      <c r="D359" s="145"/>
    </row>
    <row r="360" spans="2:4" s="144" customFormat="1" ht="12.75">
      <c r="B360" s="145"/>
      <c r="C360" s="145"/>
      <c r="D360" s="145"/>
    </row>
    <row r="361" spans="2:4" s="144" customFormat="1" ht="12.75">
      <c r="B361" s="145"/>
      <c r="C361" s="145"/>
      <c r="D361" s="145"/>
    </row>
    <row r="362" spans="2:4" s="144" customFormat="1" ht="12.75">
      <c r="B362" s="145"/>
      <c r="C362" s="145"/>
      <c r="D362" s="145"/>
    </row>
    <row r="363" spans="2:4" s="144" customFormat="1" ht="12.75">
      <c r="B363" s="145"/>
      <c r="C363" s="145"/>
      <c r="D363" s="145"/>
    </row>
    <row r="364" spans="2:4" s="144" customFormat="1" ht="12.75">
      <c r="B364" s="145"/>
      <c r="C364" s="145"/>
      <c r="D364" s="145"/>
    </row>
    <row r="365" spans="2:4" s="144" customFormat="1" ht="12.75">
      <c r="B365" s="145"/>
      <c r="C365" s="145"/>
      <c r="D365" s="145"/>
    </row>
    <row r="366" spans="2:4" s="144" customFormat="1" ht="12.75">
      <c r="B366" s="145"/>
      <c r="C366" s="145"/>
      <c r="D366" s="145"/>
    </row>
    <row r="367" spans="2:4" s="144" customFormat="1" ht="12.75">
      <c r="B367" s="145"/>
      <c r="C367" s="145"/>
      <c r="D367" s="145"/>
    </row>
    <row r="368" spans="2:4" s="144" customFormat="1" ht="12.75">
      <c r="B368" s="145"/>
      <c r="C368" s="145"/>
      <c r="D368" s="145"/>
    </row>
    <row r="369" spans="2:4" s="144" customFormat="1" ht="12.75">
      <c r="B369" s="145"/>
      <c r="C369" s="145"/>
      <c r="D369" s="145"/>
    </row>
    <row r="370" spans="2:4" s="144" customFormat="1" ht="12.75">
      <c r="B370" s="145"/>
      <c r="C370" s="145"/>
      <c r="D370" s="145"/>
    </row>
    <row r="371" spans="2:4" s="144" customFormat="1" ht="12.75">
      <c r="B371" s="145"/>
      <c r="C371" s="145"/>
      <c r="D371" s="145"/>
    </row>
    <row r="372" spans="2:4" s="144" customFormat="1" ht="12.75">
      <c r="B372" s="145"/>
      <c r="C372" s="145"/>
      <c r="D372" s="145"/>
    </row>
    <row r="373" spans="2:4" s="144" customFormat="1" ht="12.75">
      <c r="B373" s="145"/>
      <c r="C373" s="145"/>
      <c r="D373" s="145"/>
    </row>
    <row r="374" spans="2:4" s="144" customFormat="1" ht="12.75">
      <c r="B374" s="145"/>
      <c r="C374" s="145"/>
      <c r="D374" s="145"/>
    </row>
    <row r="375" spans="2:4" s="144" customFormat="1" ht="12.75">
      <c r="B375" s="145"/>
      <c r="C375" s="145"/>
      <c r="D375" s="145"/>
    </row>
    <row r="376" spans="2:4" s="144" customFormat="1" ht="12.75">
      <c r="B376" s="145"/>
      <c r="C376" s="145"/>
      <c r="D376" s="145"/>
    </row>
    <row r="377" spans="2:4" s="144" customFormat="1" ht="12.75">
      <c r="B377" s="145"/>
      <c r="C377" s="145"/>
      <c r="D377" s="145"/>
    </row>
    <row r="378" spans="2:4" s="144" customFormat="1" ht="12.75">
      <c r="B378" s="145"/>
      <c r="C378" s="145"/>
      <c r="D378" s="145"/>
    </row>
    <row r="379" spans="2:4" s="144" customFormat="1" ht="12.75">
      <c r="B379" s="145"/>
      <c r="C379" s="145"/>
      <c r="D379" s="145"/>
    </row>
    <row r="380" spans="2:4" s="144" customFormat="1" ht="12.75">
      <c r="B380" s="145"/>
      <c r="C380" s="145"/>
      <c r="D380" s="145"/>
    </row>
    <row r="381" spans="2:4" s="144" customFormat="1" ht="12.75">
      <c r="B381" s="145"/>
      <c r="C381" s="145"/>
      <c r="D381" s="145"/>
    </row>
    <row r="382" spans="2:4" s="144" customFormat="1" ht="12.75">
      <c r="B382" s="145"/>
      <c r="C382" s="145"/>
      <c r="D382" s="145"/>
    </row>
    <row r="383" spans="2:4" s="144" customFormat="1" ht="12.75">
      <c r="B383" s="145"/>
      <c r="C383" s="145"/>
      <c r="D383" s="145"/>
    </row>
    <row r="384" spans="2:4" s="144" customFormat="1" ht="12.75">
      <c r="B384" s="145"/>
      <c r="C384" s="145"/>
      <c r="D384" s="145"/>
    </row>
    <row r="385" spans="2:4" s="144" customFormat="1" ht="12.75">
      <c r="B385" s="145"/>
      <c r="C385" s="145"/>
      <c r="D385" s="145"/>
    </row>
    <row r="386" spans="2:4" s="144" customFormat="1" ht="12.75">
      <c r="B386" s="145"/>
      <c r="C386" s="145"/>
      <c r="D386" s="145"/>
    </row>
    <row r="387" spans="2:4" s="144" customFormat="1" ht="12.75">
      <c r="B387" s="145"/>
      <c r="C387" s="145"/>
      <c r="D387" s="145"/>
    </row>
    <row r="388" spans="2:4" s="144" customFormat="1" ht="12.75">
      <c r="B388" s="145"/>
      <c r="C388" s="145"/>
      <c r="D388" s="145"/>
    </row>
    <row r="389" spans="2:4" s="144" customFormat="1" ht="12.75">
      <c r="B389" s="145"/>
      <c r="C389" s="145"/>
      <c r="D389" s="145"/>
    </row>
    <row r="390" spans="2:4" s="144" customFormat="1" ht="12.75">
      <c r="B390" s="145"/>
      <c r="C390" s="145"/>
      <c r="D390" s="145"/>
    </row>
    <row r="391" spans="2:4" s="144" customFormat="1" ht="12.75">
      <c r="B391" s="145"/>
      <c r="C391" s="145"/>
      <c r="D391" s="145"/>
    </row>
    <row r="392" spans="2:4" s="144" customFormat="1" ht="12.75">
      <c r="B392" s="145"/>
      <c r="C392" s="145"/>
      <c r="D392" s="145"/>
    </row>
    <row r="393" spans="2:4" s="144" customFormat="1" ht="12.75">
      <c r="B393" s="145"/>
      <c r="C393" s="145"/>
      <c r="D393" s="145"/>
    </row>
    <row r="394" spans="2:4" s="144" customFormat="1" ht="12.75">
      <c r="B394" s="145"/>
      <c r="C394" s="145"/>
      <c r="D394" s="145"/>
    </row>
    <row r="395" spans="2:4" s="144" customFormat="1" ht="12.75">
      <c r="B395" s="145"/>
      <c r="C395" s="145"/>
      <c r="D395" s="145"/>
    </row>
    <row r="396" spans="2:4" s="144" customFormat="1" ht="12.75">
      <c r="B396" s="145"/>
      <c r="C396" s="145"/>
      <c r="D396" s="145"/>
    </row>
    <row r="397" spans="2:4" s="144" customFormat="1" ht="12.75">
      <c r="B397" s="145"/>
      <c r="C397" s="145"/>
      <c r="D397" s="145"/>
    </row>
    <row r="398" spans="2:4" s="144" customFormat="1" ht="12.75">
      <c r="B398" s="145"/>
      <c r="C398" s="145"/>
      <c r="D398" s="145"/>
    </row>
    <row r="399" spans="2:4" s="144" customFormat="1" ht="12.75">
      <c r="B399" s="145"/>
      <c r="C399" s="145"/>
      <c r="D399" s="145"/>
    </row>
    <row r="400" spans="2:4" s="144" customFormat="1" ht="12.75">
      <c r="B400" s="145"/>
      <c r="C400" s="145"/>
      <c r="D400" s="145"/>
    </row>
    <row r="401" spans="2:4" s="144" customFormat="1" ht="12.75">
      <c r="B401" s="145"/>
      <c r="C401" s="145"/>
      <c r="D401" s="145"/>
    </row>
    <row r="402" spans="2:4" s="144" customFormat="1" ht="12.75">
      <c r="B402" s="145"/>
      <c r="C402" s="145"/>
      <c r="D402" s="145"/>
    </row>
    <row r="403" spans="2:4" s="144" customFormat="1" ht="12.75">
      <c r="B403" s="145"/>
      <c r="C403" s="145"/>
      <c r="D403" s="145"/>
    </row>
    <row r="404" spans="2:4" s="144" customFormat="1" ht="12.75">
      <c r="B404" s="145"/>
      <c r="C404" s="145"/>
      <c r="D404" s="145"/>
    </row>
    <row r="405" spans="2:4" s="144" customFormat="1" ht="12.75">
      <c r="B405" s="145"/>
      <c r="C405" s="145"/>
      <c r="D405" s="145"/>
    </row>
    <row r="406" spans="2:4" s="144" customFormat="1" ht="12.75">
      <c r="B406" s="145"/>
      <c r="C406" s="145"/>
      <c r="D406" s="145"/>
    </row>
    <row r="407" spans="2:4" s="144" customFormat="1" ht="12.75">
      <c r="B407" s="145"/>
      <c r="C407" s="145"/>
      <c r="D407" s="145"/>
    </row>
    <row r="408" spans="2:4" s="144" customFormat="1" ht="12.75">
      <c r="B408" s="145"/>
      <c r="C408" s="145"/>
      <c r="D408" s="145"/>
    </row>
    <row r="409" spans="2:4" s="144" customFormat="1" ht="12.75">
      <c r="B409" s="145"/>
      <c r="C409" s="145"/>
      <c r="D409" s="145"/>
    </row>
    <row r="410" spans="2:4" s="144" customFormat="1" ht="12.75">
      <c r="B410" s="145"/>
      <c r="C410" s="145"/>
      <c r="D410" s="145"/>
    </row>
    <row r="411" spans="2:4" s="144" customFormat="1" ht="12.75">
      <c r="B411" s="145"/>
      <c r="C411" s="145"/>
      <c r="D411" s="145"/>
    </row>
    <row r="412" spans="2:4" s="144" customFormat="1" ht="12.75">
      <c r="B412" s="145"/>
      <c r="C412" s="145"/>
      <c r="D412" s="145"/>
    </row>
    <row r="413" spans="2:4" s="144" customFormat="1" ht="12.75">
      <c r="B413" s="145"/>
      <c r="C413" s="145"/>
      <c r="D413" s="145"/>
    </row>
    <row r="414" spans="2:4" s="144" customFormat="1" ht="12.75">
      <c r="B414" s="145"/>
      <c r="C414" s="145"/>
      <c r="D414" s="145"/>
    </row>
    <row r="415" spans="2:4" s="144" customFormat="1" ht="12.75">
      <c r="B415" s="145"/>
      <c r="C415" s="145"/>
      <c r="D415" s="145"/>
    </row>
    <row r="416" spans="2:4" s="144" customFormat="1" ht="12.75">
      <c r="B416" s="145"/>
      <c r="C416" s="145"/>
      <c r="D416" s="145"/>
    </row>
    <row r="417" spans="2:4" s="144" customFormat="1" ht="12.75">
      <c r="B417" s="145"/>
      <c r="C417" s="145"/>
      <c r="D417" s="145"/>
    </row>
    <row r="418" spans="2:4" s="144" customFormat="1" ht="12.75">
      <c r="B418" s="145"/>
      <c r="C418" s="145"/>
      <c r="D418" s="145"/>
    </row>
    <row r="419" spans="2:4" s="144" customFormat="1" ht="12.75">
      <c r="B419" s="145"/>
      <c r="C419" s="145"/>
      <c r="D419" s="145"/>
    </row>
    <row r="420" spans="2:4" s="144" customFormat="1" ht="12.75">
      <c r="B420" s="145"/>
      <c r="C420" s="145"/>
      <c r="D420" s="145"/>
    </row>
    <row r="421" spans="2:4" s="144" customFormat="1" ht="12.75">
      <c r="B421" s="145"/>
      <c r="C421" s="145"/>
      <c r="D421" s="145"/>
    </row>
    <row r="422" spans="2:4" s="144" customFormat="1" ht="12.75">
      <c r="B422" s="145"/>
      <c r="C422" s="145"/>
      <c r="D422" s="145"/>
    </row>
    <row r="423" spans="2:4" s="144" customFormat="1" ht="12.75">
      <c r="B423" s="145"/>
      <c r="C423" s="145"/>
      <c r="D423" s="145"/>
    </row>
  </sheetData>
  <sheetProtection password="EE58" sheet="1" objects="1" scenarios="1" selectLockedCells="1" selectUnlockedCells="1"/>
  <mergeCells count="10">
    <mergeCell ref="A9:AE9"/>
    <mergeCell ref="A1:AE1"/>
    <mergeCell ref="A23:AE23"/>
    <mergeCell ref="A35:AE35"/>
    <mergeCell ref="A36:A40"/>
    <mergeCell ref="A41:A45"/>
    <mergeCell ref="A24:A28"/>
    <mergeCell ref="A29:A33"/>
    <mergeCell ref="A10:A15"/>
    <mergeCell ref="A16:A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Wolfy</dc:creator>
  <cp:keywords/>
  <dc:description/>
  <cp:lastModifiedBy>dp2013</cp:lastModifiedBy>
  <cp:lastPrinted>2012-08-12T17:15:22Z</cp:lastPrinted>
  <dcterms:created xsi:type="dcterms:W3CDTF">2004-08-25T21:08:26Z</dcterms:created>
  <dcterms:modified xsi:type="dcterms:W3CDTF">2015-02-11T07:32:00Z</dcterms:modified>
  <cp:category/>
  <cp:version/>
  <cp:contentType/>
  <cp:contentStatus/>
</cp:coreProperties>
</file>